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EPC Dropbox\基金部\26 バリューチェーン\10.【バリューチェーン】　HP資料　\R7年度　HP掲載資料\R7年度　指定金向け参考資料\"/>
    </mc:Choice>
  </mc:AlternateContent>
  <xr:revisionPtr revIDLastSave="0" documentId="13_ncr:1_{1065FE0F-DB40-4BCE-BD6A-23974D82BD5C}" xr6:coauthVersionLast="47" xr6:coauthVersionMax="47" xr10:uidLastSave="{00000000-0000-0000-0000-000000000000}"/>
  <bookViews>
    <workbookView xWindow="7620" yWindow="3075" windowWidth="17100" windowHeight="11235" xr2:uid="{00000000-000D-0000-FFFF-FFFF00000000}"/>
  </bookViews>
  <sheets>
    <sheet name="記入例" sheetId="2" r:id="rId1"/>
    <sheet name="入力用"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4" l="1"/>
  <c r="D19" i="4"/>
  <c r="F19" i="4" s="1"/>
  <c r="D18" i="4"/>
  <c r="F18" i="4" s="1"/>
  <c r="D17" i="4"/>
  <c r="F17" i="4" s="1"/>
  <c r="D16" i="4"/>
  <c r="F16" i="4" s="1"/>
  <c r="D15" i="4"/>
  <c r="F15" i="4" s="1"/>
  <c r="D14" i="4"/>
  <c r="F14" i="4" s="1"/>
  <c r="G13" i="4"/>
  <c r="G16" i="4" s="1"/>
  <c r="D13" i="4"/>
  <c r="F13" i="4" s="1"/>
  <c r="C13" i="4"/>
  <c r="C14" i="4" s="1"/>
  <c r="G14" i="4" l="1"/>
  <c r="G15" i="4"/>
  <c r="J13" i="4"/>
  <c r="H13" i="4"/>
  <c r="C15" i="4"/>
  <c r="G18" i="4"/>
  <c r="G19" i="4"/>
  <c r="G17" i="4"/>
  <c r="H14" i="4"/>
  <c r="J14" i="4"/>
  <c r="K14" i="4" l="1"/>
  <c r="K13" i="4"/>
  <c r="J15" i="4"/>
  <c r="H15" i="4"/>
  <c r="C16" i="4"/>
  <c r="K15" i="4" l="1"/>
  <c r="C17" i="4"/>
  <c r="J16" i="4"/>
  <c r="H16" i="4"/>
  <c r="K16" i="4" l="1"/>
  <c r="C18" i="4"/>
  <c r="H17" i="4"/>
  <c r="J17" i="4"/>
  <c r="K17" i="4" l="1"/>
  <c r="C19" i="4"/>
  <c r="J18" i="4"/>
  <c r="H18" i="4"/>
  <c r="K18" i="4" l="1"/>
  <c r="J19" i="4"/>
  <c r="J24" i="4" s="1"/>
  <c r="H19" i="4"/>
  <c r="K19" i="4" l="1"/>
  <c r="K24" i="4" s="1"/>
  <c r="H24" i="4"/>
  <c r="E19" i="2" l="1"/>
  <c r="D19" i="2"/>
  <c r="F19" i="2" s="1"/>
  <c r="D18" i="2"/>
  <c r="F18" i="2" s="1"/>
  <c r="D17" i="2"/>
  <c r="F17" i="2" s="1"/>
  <c r="D16" i="2"/>
  <c r="F16" i="2" s="1"/>
  <c r="D15" i="2"/>
  <c r="F15" i="2" s="1"/>
  <c r="G14" i="2"/>
  <c r="D14" i="2"/>
  <c r="F14" i="2" s="1"/>
  <c r="C14" i="2"/>
  <c r="G13" i="2"/>
  <c r="G15" i="2" s="1"/>
  <c r="D13" i="2"/>
  <c r="F13" i="2" s="1"/>
  <c r="J13" i="2" s="1"/>
  <c r="C13" i="2"/>
  <c r="C15" i="2" l="1"/>
  <c r="G18" i="2"/>
  <c r="G19" i="2"/>
  <c r="G17" i="2"/>
  <c r="G16" i="2"/>
  <c r="H14" i="2"/>
  <c r="H13" i="2"/>
  <c r="J14" i="2"/>
  <c r="K13" i="2" l="1"/>
  <c r="K14" i="2"/>
  <c r="J15" i="2"/>
  <c r="H15" i="2"/>
  <c r="K15" i="2" s="1"/>
  <c r="C16" i="2"/>
  <c r="C17" i="2" l="1"/>
  <c r="H16" i="2"/>
  <c r="J16" i="2"/>
  <c r="K16" i="2" l="1"/>
  <c r="C18" i="2"/>
  <c r="J17" i="2"/>
  <c r="H17" i="2"/>
  <c r="K17" i="2" l="1"/>
  <c r="C19" i="2"/>
  <c r="J18" i="2"/>
  <c r="H18" i="2"/>
  <c r="K18" i="2" l="1"/>
  <c r="K24" i="2" s="1"/>
  <c r="J19" i="2"/>
  <c r="J24" i="2" s="1"/>
  <c r="H19" i="2"/>
  <c r="K19" i="2" s="1"/>
  <c r="H24" i="2" l="1"/>
</calcChain>
</file>

<file path=xl/sharedStrings.xml><?xml version="1.0" encoding="utf-8"?>
<sst xmlns="http://schemas.openxmlformats.org/spreadsheetml/2006/main" count="70" uniqueCount="48">
  <si>
    <t>融資先事業者名</t>
    <rPh sb="0" eb="2">
      <t>ユウシ</t>
    </rPh>
    <rPh sb="2" eb="3">
      <t>サキ</t>
    </rPh>
    <rPh sb="3" eb="6">
      <t>ジギョウシャ</t>
    </rPh>
    <rPh sb="6" eb="7">
      <t>メイ</t>
    </rPh>
    <phoneticPr fontId="3"/>
  </si>
  <si>
    <t>備考</t>
    <rPh sb="0" eb="2">
      <t>ビコウ</t>
    </rPh>
    <phoneticPr fontId="3"/>
  </si>
  <si>
    <t>融資開始日</t>
    <rPh sb="0" eb="2">
      <t>ユウシ</t>
    </rPh>
    <rPh sb="2" eb="5">
      <t>カイシビ</t>
    </rPh>
    <phoneticPr fontId="3"/>
  </si>
  <si>
    <t>利子補給対象期限</t>
    <rPh sb="0" eb="2">
      <t>リシ</t>
    </rPh>
    <rPh sb="2" eb="4">
      <t>ホキュウ</t>
    </rPh>
    <rPh sb="4" eb="6">
      <t>タイショウ</t>
    </rPh>
    <rPh sb="6" eb="8">
      <t>キゲン</t>
    </rPh>
    <phoneticPr fontId="3"/>
  </si>
  <si>
    <t>融資利率</t>
    <rPh sb="0" eb="2">
      <t>ユウシ</t>
    </rPh>
    <rPh sb="2" eb="4">
      <t>リリツ</t>
    </rPh>
    <phoneticPr fontId="3"/>
  </si>
  <si>
    <t>元本支払の開始（据置）</t>
    <rPh sb="0" eb="4">
      <t>ガンポンシハライ</t>
    </rPh>
    <rPh sb="5" eb="7">
      <t>カイシ</t>
    </rPh>
    <rPh sb="8" eb="10">
      <t>スエオキ</t>
    </rPh>
    <phoneticPr fontId="3"/>
  </si>
  <si>
    <t>回数</t>
    <rPh sb="0" eb="2">
      <t>カイスウ</t>
    </rPh>
    <phoneticPr fontId="3"/>
  </si>
  <si>
    <t>利子補給金
交付予定
年月日</t>
    <rPh sb="0" eb="2">
      <t>リシ</t>
    </rPh>
    <rPh sb="2" eb="5">
      <t>ホキュウキン</t>
    </rPh>
    <rPh sb="6" eb="8">
      <t>コウフ</t>
    </rPh>
    <rPh sb="8" eb="10">
      <t>ヨテイ</t>
    </rPh>
    <rPh sb="11" eb="14">
      <t>ネンガッピ</t>
    </rPh>
    <phoneticPr fontId="3"/>
  </si>
  <si>
    <t>（A)
貸付残高</t>
    <rPh sb="4" eb="6">
      <t>カシツケ</t>
    </rPh>
    <rPh sb="6" eb="8">
      <t>ザンダカ</t>
    </rPh>
    <phoneticPr fontId="3"/>
  </si>
  <si>
    <t>期間</t>
    <rPh sb="0" eb="2">
      <t>キカン</t>
    </rPh>
    <phoneticPr fontId="3"/>
  </si>
  <si>
    <t>（B)
日数</t>
    <rPh sb="4" eb="6">
      <t>ニッスウ</t>
    </rPh>
    <phoneticPr fontId="3"/>
  </si>
  <si>
    <t>（C)
貸付利率</t>
    <rPh sb="4" eb="6">
      <t>カシツケ</t>
    </rPh>
    <rPh sb="6" eb="8">
      <t>リリツ</t>
    </rPh>
    <phoneticPr fontId="3"/>
  </si>
  <si>
    <t>（D)
A×B×C/365
貸付利子
予定額</t>
    <rPh sb="14" eb="16">
      <t>カシツケ</t>
    </rPh>
    <rPh sb="16" eb="18">
      <t>リシ</t>
    </rPh>
    <rPh sb="19" eb="21">
      <t>ヨテイ</t>
    </rPh>
    <rPh sb="21" eb="22">
      <t>ガク</t>
    </rPh>
    <phoneticPr fontId="3"/>
  </si>
  <si>
    <t>（E)
利子補給率</t>
    <rPh sb="4" eb="6">
      <t>リシ</t>
    </rPh>
    <rPh sb="6" eb="8">
      <t>ホキュウ</t>
    </rPh>
    <rPh sb="8" eb="9">
      <t>リツ</t>
    </rPh>
    <phoneticPr fontId="3"/>
  </si>
  <si>
    <t>（F)
A×B×E/365
利子補給金
予定額</t>
    <rPh sb="14" eb="16">
      <t>リシ</t>
    </rPh>
    <rPh sb="16" eb="18">
      <t>ホキュウ</t>
    </rPh>
    <rPh sb="18" eb="19">
      <t>キン</t>
    </rPh>
    <rPh sb="20" eb="22">
      <t>ヨテイ</t>
    </rPh>
    <rPh sb="22" eb="23">
      <t>ガク</t>
    </rPh>
    <phoneticPr fontId="3"/>
  </si>
  <si>
    <t>（D)-（F）
融資先事業者
利子支払
予定額</t>
    <rPh sb="8" eb="10">
      <t>ユウシ</t>
    </rPh>
    <rPh sb="10" eb="11">
      <t>サキ</t>
    </rPh>
    <rPh sb="11" eb="14">
      <t>ジギョウシャ</t>
    </rPh>
    <rPh sb="15" eb="17">
      <t>リシ</t>
    </rPh>
    <rPh sb="17" eb="19">
      <t>シハライ</t>
    </rPh>
    <rPh sb="20" eb="22">
      <t>ヨテイ</t>
    </rPh>
    <rPh sb="22" eb="23">
      <t>ガク</t>
    </rPh>
    <phoneticPr fontId="3"/>
  </si>
  <si>
    <t>自</t>
    <rPh sb="0" eb="1">
      <t>ジ</t>
    </rPh>
    <phoneticPr fontId="3"/>
  </si>
  <si>
    <t>至</t>
    <rPh sb="0" eb="1">
      <t>イタ</t>
    </rPh>
    <phoneticPr fontId="3"/>
  </si>
  <si>
    <t>第１回</t>
    <rPh sb="0" eb="1">
      <t>ダイ</t>
    </rPh>
    <rPh sb="1" eb="3">
      <t>イッカイ</t>
    </rPh>
    <phoneticPr fontId="3"/>
  </si>
  <si>
    <t>第1回</t>
    <rPh sb="0" eb="1">
      <t>ダイ</t>
    </rPh>
    <rPh sb="2" eb="3">
      <t>カイ</t>
    </rPh>
    <phoneticPr fontId="3"/>
  </si>
  <si>
    <t>第2回</t>
    <rPh sb="0" eb="1">
      <t>ダイ</t>
    </rPh>
    <rPh sb="2" eb="3">
      <t>カイ</t>
    </rPh>
    <phoneticPr fontId="3"/>
  </si>
  <si>
    <t>第3回</t>
    <rPh sb="0" eb="1">
      <t>ダイ</t>
    </rPh>
    <rPh sb="2" eb="3">
      <t>カイ</t>
    </rPh>
    <phoneticPr fontId="3"/>
  </si>
  <si>
    <t>第4回</t>
    <rPh sb="0" eb="1">
      <t>ダイ</t>
    </rPh>
    <rPh sb="2" eb="3">
      <t>カイ</t>
    </rPh>
    <phoneticPr fontId="3"/>
  </si>
  <si>
    <t>第5回</t>
    <rPh sb="0" eb="1">
      <t>ダイ</t>
    </rPh>
    <rPh sb="2" eb="3">
      <t>カイ</t>
    </rPh>
    <phoneticPr fontId="3"/>
  </si>
  <si>
    <t>第6回</t>
    <rPh sb="0" eb="1">
      <t>ダイ</t>
    </rPh>
    <rPh sb="2" eb="3">
      <t>カイ</t>
    </rPh>
    <phoneticPr fontId="3"/>
  </si>
  <si>
    <t>第7回</t>
    <rPh sb="0" eb="1">
      <t>ダイ</t>
    </rPh>
    <rPh sb="2" eb="3">
      <t>カイ</t>
    </rPh>
    <phoneticPr fontId="3"/>
  </si>
  <si>
    <t>合計</t>
    <rPh sb="0" eb="2">
      <t>ゴウケイ</t>
    </rPh>
    <phoneticPr fontId="3"/>
  </si>
  <si>
    <t>　　　　　どちらか貼って下さい。</t>
    <rPh sb="9" eb="10">
      <t>ハ</t>
    </rPh>
    <rPh sb="12" eb="13">
      <t>クダ</t>
    </rPh>
    <phoneticPr fontId="3"/>
  </si>
  <si>
    <t>第２回</t>
    <rPh sb="0" eb="1">
      <t>ダイ</t>
    </rPh>
    <rPh sb="2" eb="3">
      <t>カイ</t>
    </rPh>
    <phoneticPr fontId="3"/>
  </si>
  <si>
    <t>第３回</t>
    <rPh sb="0" eb="1">
      <t>ダイ</t>
    </rPh>
    <rPh sb="1" eb="3">
      <t>イッカイ</t>
    </rPh>
    <phoneticPr fontId="3"/>
  </si>
  <si>
    <t>第４回</t>
    <rPh sb="0" eb="1">
      <t>ダイ</t>
    </rPh>
    <rPh sb="2" eb="3">
      <t>カイ</t>
    </rPh>
    <phoneticPr fontId="3"/>
  </si>
  <si>
    <t>第５回</t>
    <rPh sb="0" eb="1">
      <t>ダイ</t>
    </rPh>
    <rPh sb="1" eb="3">
      <t>イッカイ</t>
    </rPh>
    <phoneticPr fontId="3"/>
  </si>
  <si>
    <t>第６回</t>
    <rPh sb="0" eb="1">
      <t>ダイ</t>
    </rPh>
    <rPh sb="2" eb="3">
      <t>カイ</t>
    </rPh>
    <phoneticPr fontId="3"/>
  </si>
  <si>
    <t>第７回</t>
    <rPh sb="0" eb="1">
      <t>ダイ</t>
    </rPh>
    <rPh sb="1" eb="3">
      <t>イッカイ</t>
    </rPh>
    <phoneticPr fontId="3"/>
  </si>
  <si>
    <t>第８回</t>
    <rPh sb="0" eb="1">
      <t>ダイ</t>
    </rPh>
    <rPh sb="2" eb="3">
      <t>カイ</t>
    </rPh>
    <phoneticPr fontId="3"/>
  </si>
  <si>
    <t>第９回</t>
    <rPh sb="0" eb="1">
      <t>ダイ</t>
    </rPh>
    <rPh sb="1" eb="3">
      <t>イッカイ</t>
    </rPh>
    <phoneticPr fontId="3"/>
  </si>
  <si>
    <t>第１０回</t>
    <rPh sb="0" eb="1">
      <t>ダイ</t>
    </rPh>
    <rPh sb="3" eb="4">
      <t>カイ</t>
    </rPh>
    <phoneticPr fontId="3"/>
  </si>
  <si>
    <t>第１１回</t>
    <rPh sb="0" eb="1">
      <t>ダイ</t>
    </rPh>
    <rPh sb="1" eb="4">
      <t>イッカイ</t>
    </rPh>
    <phoneticPr fontId="3"/>
  </si>
  <si>
    <t>-</t>
    <phoneticPr fontId="3"/>
  </si>
  <si>
    <t>令和5年９月初回</t>
    <rPh sb="0" eb="2">
      <t>レイワ</t>
    </rPh>
    <rPh sb="3" eb="4">
      <t>ネン</t>
    </rPh>
    <rPh sb="5" eb="8">
      <t>ガツショカイ</t>
    </rPh>
    <phoneticPr fontId="3"/>
  </si>
  <si>
    <t>令和6年３月初回</t>
    <rPh sb="0" eb="2">
      <t>レイワ</t>
    </rPh>
    <rPh sb="3" eb="4">
      <t>ネン</t>
    </rPh>
    <rPh sb="5" eb="6">
      <t>ガツ</t>
    </rPh>
    <rPh sb="6" eb="8">
      <t>ショカイ</t>
    </rPh>
    <phoneticPr fontId="3"/>
  </si>
  <si>
    <t>株式会社×××</t>
    <rPh sb="0" eb="4">
      <t>カ</t>
    </rPh>
    <phoneticPr fontId="2"/>
  </si>
  <si>
    <r>
      <t xml:space="preserve">自
</t>
    </r>
    <r>
      <rPr>
        <sz val="8"/>
        <color theme="1"/>
        <rFont val="游ゴシック"/>
        <family val="3"/>
        <charset val="128"/>
        <scheme val="minor"/>
      </rPr>
      <t>（計算に含む/含まない）</t>
    </r>
    <rPh sb="0" eb="1">
      <t>ジ</t>
    </rPh>
    <phoneticPr fontId="3"/>
  </si>
  <si>
    <r>
      <t xml:space="preserve">至
</t>
    </r>
    <r>
      <rPr>
        <sz val="8"/>
        <color theme="1"/>
        <rFont val="游ゴシック"/>
        <family val="3"/>
        <charset val="128"/>
        <scheme val="minor"/>
      </rPr>
      <t>（計算に含む/含まない）</t>
    </r>
    <rPh sb="0" eb="1">
      <t>イタ</t>
    </rPh>
    <phoneticPr fontId="3"/>
  </si>
  <si>
    <t>利子補給金交付請求予定一覧表【確認用】</t>
    <rPh sb="0" eb="2">
      <t>リシ</t>
    </rPh>
    <rPh sb="2" eb="5">
      <t>ホキュウキン</t>
    </rPh>
    <rPh sb="5" eb="7">
      <t>コウフ</t>
    </rPh>
    <rPh sb="7" eb="9">
      <t>セイキュウ</t>
    </rPh>
    <rPh sb="9" eb="11">
      <t>ヨテイ</t>
    </rPh>
    <rPh sb="11" eb="13">
      <t>イチラン</t>
    </rPh>
    <rPh sb="13" eb="14">
      <t>ヒョウ</t>
    </rPh>
    <rPh sb="15" eb="17">
      <t>カクニン</t>
    </rPh>
    <rPh sb="17" eb="18">
      <t>ヨウ</t>
    </rPh>
    <phoneticPr fontId="3"/>
  </si>
  <si>
    <t>（様式第１別紙２）</t>
    <rPh sb="1" eb="3">
      <t>ヨウシキ</t>
    </rPh>
    <rPh sb="3" eb="4">
      <t>ダイ</t>
    </rPh>
    <rPh sb="5" eb="7">
      <t>ベッシ</t>
    </rPh>
    <phoneticPr fontId="2"/>
  </si>
  <si>
    <t>利子補給の対象となる
融資契約金額</t>
    <rPh sb="0" eb="2">
      <t>リシ</t>
    </rPh>
    <rPh sb="2" eb="4">
      <t>ホキュウ</t>
    </rPh>
    <rPh sb="5" eb="7">
      <t>タイショウ</t>
    </rPh>
    <rPh sb="11" eb="13">
      <t>ユウシ</t>
    </rPh>
    <rPh sb="13" eb="15">
      <t>ケイヤク</t>
    </rPh>
    <rPh sb="15" eb="16">
      <t>キン</t>
    </rPh>
    <rPh sb="16" eb="17">
      <t>ガク</t>
    </rPh>
    <phoneticPr fontId="3"/>
  </si>
  <si>
    <t>利子補給の対象となる
一回あたりの返済額</t>
    <rPh sb="11" eb="13">
      <t>イッカイ</t>
    </rPh>
    <rPh sb="17" eb="19">
      <t>ヘンサイ</t>
    </rPh>
    <rPh sb="19" eb="2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</si>
</sst>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aaa\)"/>
    <numFmt numFmtId="177" formatCode="0.000%"/>
    <numFmt numFmtId="178" formatCode="&quot;金&quot;#,##0&quot;円&quot;"/>
    <numFmt numFmtId="179" formatCode="#,##0&quot;円&quot;"/>
    <numFmt numFmtId="180" formatCode="0_);[Red]\(0\)&quot;日&quot;&quot;間&quot;"/>
    <numFmt numFmtId="181" formatCode="0_);[Red]\(0\)"/>
  </numFmts>
  <fonts count="9"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ＭＳ Ｐゴシック"/>
      <family val="3"/>
      <charset val="128"/>
    </font>
    <font>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8"/>
      <color theme="1"/>
      <name val="游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94">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6" fillId="0" borderId="21" xfId="0" applyFont="1" applyBorder="1" applyAlignment="1">
      <alignment horizontal="center" vertical="center"/>
    </xf>
    <xf numFmtId="180" fontId="0" fillId="0" borderId="24" xfId="0" applyNumberFormat="1" applyBorder="1">
      <alignment vertical="center"/>
    </xf>
    <xf numFmtId="176" fontId="6" fillId="0" borderId="25" xfId="0" applyNumberFormat="1" applyFont="1" applyBorder="1">
      <alignment vertical="center"/>
    </xf>
    <xf numFmtId="177" fontId="0" fillId="0" borderId="5" xfId="0" applyNumberFormat="1" applyBorder="1">
      <alignment vertical="center"/>
    </xf>
    <xf numFmtId="179" fontId="0" fillId="0" borderId="5" xfId="0" applyNumberFormat="1" applyBorder="1">
      <alignment vertical="center"/>
    </xf>
    <xf numFmtId="179" fontId="0" fillId="0" borderId="6" xfId="0" applyNumberFormat="1" applyBorder="1">
      <alignment vertical="center"/>
    </xf>
    <xf numFmtId="179" fontId="0" fillId="0" borderId="27" xfId="0" applyNumberFormat="1" applyBorder="1">
      <alignment vertical="center"/>
    </xf>
    <xf numFmtId="176" fontId="6" fillId="0" borderId="0" xfId="0" applyNumberFormat="1" applyFont="1" applyProtection="1">
      <alignment vertical="center"/>
      <protection locked="0"/>
    </xf>
    <xf numFmtId="179" fontId="0" fillId="0" borderId="0" xfId="0" applyNumberFormat="1">
      <alignment vertical="center"/>
    </xf>
    <xf numFmtId="176" fontId="6" fillId="0" borderId="0" xfId="0" applyNumberFormat="1" applyFont="1">
      <alignment vertical="center"/>
    </xf>
    <xf numFmtId="181" fontId="0" fillId="0" borderId="28" xfId="0" applyNumberFormat="1" applyBorder="1" applyAlignment="1">
      <alignment horizontal="center" vertical="center"/>
    </xf>
    <xf numFmtId="177" fontId="0" fillId="0" borderId="29" xfId="0" applyNumberFormat="1" applyBorder="1">
      <alignment vertical="center"/>
    </xf>
    <xf numFmtId="179" fontId="0" fillId="0" borderId="30" xfId="0" applyNumberFormat="1" applyBorder="1">
      <alignment vertical="center"/>
    </xf>
    <xf numFmtId="177" fontId="0" fillId="0" borderId="31" xfId="0" applyNumberFormat="1" applyBorder="1">
      <alignment vertical="center"/>
    </xf>
    <xf numFmtId="179" fontId="0" fillId="0" borderId="32" xfId="0" applyNumberFormat="1" applyBorder="1">
      <alignment vertical="center"/>
    </xf>
    <xf numFmtId="176" fontId="7" fillId="0" borderId="0" xfId="0" applyNumberFormat="1" applyFont="1">
      <alignment vertical="center"/>
    </xf>
    <xf numFmtId="0" fontId="8" fillId="0" borderId="0" xfId="0" applyFont="1">
      <alignment vertical="center"/>
    </xf>
    <xf numFmtId="179" fontId="0" fillId="0" borderId="33" xfId="0" applyNumberFormat="1" applyBorder="1">
      <alignment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6" fillId="4" borderId="5" xfId="0" applyNumberFormat="1" applyFont="1" applyFill="1" applyBorder="1" applyProtection="1">
      <alignment vertical="center"/>
      <protection locked="0"/>
    </xf>
    <xf numFmtId="176" fontId="6" fillId="4" borderId="25" xfId="0" applyNumberFormat="1" applyFont="1" applyFill="1" applyBorder="1" applyProtection="1">
      <alignment vertical="center"/>
      <protection locked="0"/>
    </xf>
    <xf numFmtId="176" fontId="6" fillId="4" borderId="14" xfId="0" applyNumberFormat="1" applyFont="1" applyFill="1" applyBorder="1" applyProtection="1">
      <alignment vertical="center"/>
      <protection locked="0"/>
    </xf>
    <xf numFmtId="176" fontId="6" fillId="4" borderId="23" xfId="0" applyNumberFormat="1" applyFont="1" applyFill="1" applyBorder="1" applyProtection="1">
      <alignment vertical="center"/>
      <protection locked="0"/>
    </xf>
    <xf numFmtId="176" fontId="6" fillId="4" borderId="26" xfId="0" applyNumberFormat="1" applyFont="1" applyFill="1" applyBorder="1" applyProtection="1">
      <alignment vertical="center"/>
      <protection locked="0"/>
    </xf>
    <xf numFmtId="176" fontId="6" fillId="4" borderId="40" xfId="0" applyNumberFormat="1" applyFont="1" applyFill="1" applyBorder="1" applyProtection="1">
      <alignment vertical="center"/>
      <protection locked="0"/>
    </xf>
    <xf numFmtId="0" fontId="6" fillId="0" borderId="21" xfId="0" applyFont="1" applyBorder="1" applyAlignment="1">
      <alignment horizontal="center" vertical="center" wrapText="1"/>
    </xf>
    <xf numFmtId="0" fontId="0" fillId="0" borderId="1" xfId="0" applyBorder="1" applyAlignment="1">
      <alignment horizontal="center" vertical="center"/>
    </xf>
    <xf numFmtId="0" fontId="0" fillId="2" borderId="39" xfId="0" applyFill="1" applyBorder="1" applyAlignment="1">
      <alignment horizontal="center" vertical="center"/>
    </xf>
    <xf numFmtId="179" fontId="0" fillId="3" borderId="35" xfId="0" applyNumberFormat="1" applyFill="1" applyBorder="1" applyAlignment="1">
      <alignment horizontal="center" vertical="center"/>
    </xf>
    <xf numFmtId="176" fontId="6" fillId="4" borderId="6" xfId="0" applyNumberFormat="1" applyFont="1" applyFill="1" applyBorder="1" applyAlignment="1" applyProtection="1">
      <alignment horizontal="center" vertical="center"/>
      <protection locked="0"/>
    </xf>
    <xf numFmtId="176" fontId="6" fillId="4" borderId="26" xfId="0" applyNumberFormat="1" applyFont="1" applyFill="1" applyBorder="1" applyAlignment="1" applyProtection="1">
      <alignment horizontal="center" vertical="center"/>
      <protection locked="0"/>
    </xf>
    <xf numFmtId="179" fontId="0" fillId="0" borderId="24" xfId="0" applyNumberFormat="1" applyBorder="1">
      <alignment vertical="center"/>
    </xf>
    <xf numFmtId="176" fontId="6" fillId="4" borderId="41" xfId="0" applyNumberFormat="1"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protection locked="0"/>
    </xf>
    <xf numFmtId="176" fontId="6" fillId="4" borderId="25" xfId="0" applyNumberFormat="1" applyFont="1" applyFill="1" applyBorder="1" applyAlignment="1" applyProtection="1">
      <alignment horizontal="center" vertical="center"/>
      <protection locked="0"/>
    </xf>
    <xf numFmtId="176" fontId="6" fillId="5" borderId="41" xfId="0" applyNumberFormat="1" applyFont="1" applyFill="1" applyBorder="1" applyProtection="1">
      <alignment vertical="center"/>
      <protection locked="0"/>
    </xf>
    <xf numFmtId="176" fontId="6" fillId="5" borderId="5" xfId="0" applyNumberFormat="1" applyFont="1" applyFill="1" applyBorder="1" applyProtection="1">
      <alignment vertical="center"/>
      <protection locked="0"/>
    </xf>
    <xf numFmtId="181" fontId="0" fillId="0" borderId="40" xfId="0" applyNumberFormat="1" applyBorder="1" applyAlignment="1">
      <alignment horizontal="center" vertical="center"/>
    </xf>
    <xf numFmtId="177" fontId="0" fillId="0" borderId="42" xfId="0" applyNumberFormat="1" applyBorder="1">
      <alignment vertical="center"/>
    </xf>
    <xf numFmtId="179" fontId="0" fillId="0" borderId="43" xfId="0" applyNumberFormat="1" applyBorder="1">
      <alignment vertical="center"/>
    </xf>
    <xf numFmtId="177" fontId="0" fillId="0" borderId="44" xfId="0" applyNumberFormat="1" applyBorder="1">
      <alignment vertical="center"/>
    </xf>
    <xf numFmtId="179" fontId="0" fillId="0" borderId="45" xfId="0" applyNumberFormat="1" applyBorder="1">
      <alignment vertical="center"/>
    </xf>
    <xf numFmtId="176" fontId="6" fillId="4" borderId="43" xfId="0" applyNumberFormat="1" applyFont="1" applyFill="1" applyBorder="1" applyProtection="1">
      <alignment vertical="center"/>
      <protection locked="0"/>
    </xf>
    <xf numFmtId="179" fontId="0" fillId="0" borderId="46" xfId="0" applyNumberFormat="1" applyBorder="1">
      <alignment vertical="center"/>
    </xf>
    <xf numFmtId="176" fontId="6" fillId="0" borderId="43" xfId="0" applyNumberFormat="1" applyFont="1" applyBorder="1">
      <alignment vertical="center"/>
    </xf>
    <xf numFmtId="180" fontId="0" fillId="0" borderId="47" xfId="0" applyNumberFormat="1" applyBorder="1">
      <alignment vertical="center"/>
    </xf>
    <xf numFmtId="177" fontId="0" fillId="0" borderId="13" xfId="0" applyNumberFormat="1" applyBorder="1">
      <alignment vertical="center"/>
    </xf>
    <xf numFmtId="179" fontId="0" fillId="0" borderId="13" xfId="0" applyNumberFormat="1" applyBorder="1">
      <alignment vertical="center"/>
    </xf>
    <xf numFmtId="179" fontId="0" fillId="0" borderId="14" xfId="0" applyNumberFormat="1" applyBorder="1">
      <alignment vertical="center"/>
    </xf>
    <xf numFmtId="179" fontId="0" fillId="0" borderId="25" xfId="0" applyNumberFormat="1" applyBorder="1">
      <alignment vertical="center"/>
    </xf>
    <xf numFmtId="176" fontId="6" fillId="4" borderId="41" xfId="0" applyNumberFormat="1" applyFont="1" applyFill="1" applyBorder="1" applyProtection="1">
      <alignment vertical="center"/>
      <protection locked="0"/>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4" borderId="5" xfId="0" applyNumberFormat="1" applyFill="1" applyBorder="1" applyAlignment="1" applyProtection="1">
      <alignment horizontal="center" vertical="center"/>
      <protection locked="0"/>
    </xf>
    <xf numFmtId="176" fontId="0" fillId="4" borderId="6" xfId="0" applyNumberFormat="1" applyFill="1" applyBorder="1" applyAlignment="1" applyProtection="1">
      <alignment horizontal="center" vertical="center"/>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177" fontId="0" fillId="4" borderId="5" xfId="0" applyNumberFormat="1" applyFill="1" applyBorder="1" applyAlignment="1" applyProtection="1">
      <alignment horizontal="center" vertical="center"/>
      <protection locked="0"/>
    </xf>
    <xf numFmtId="177" fontId="0" fillId="4" borderId="6" xfId="0" applyNumberFormat="1" applyFill="1" applyBorder="1" applyAlignment="1" applyProtection="1">
      <alignment horizontal="center" vertical="center"/>
      <protection locked="0"/>
    </xf>
    <xf numFmtId="178" fontId="0" fillId="4" borderId="5" xfId="0" applyNumberFormat="1" applyFill="1" applyBorder="1" applyAlignment="1" applyProtection="1">
      <alignment horizontal="center" vertical="center"/>
      <protection locked="0"/>
    </xf>
    <xf numFmtId="178" fontId="0" fillId="4" borderId="6" xfId="0" applyNumberFormat="1" applyFill="1" applyBorder="1" applyAlignment="1" applyProtection="1">
      <alignment horizontal="center" vertical="center"/>
      <protection locked="0"/>
    </xf>
    <xf numFmtId="179" fontId="5" fillId="4" borderId="13" xfId="0" applyNumberFormat="1" applyFont="1" applyFill="1" applyBorder="1" applyAlignment="1" applyProtection="1">
      <alignment horizontal="center" vertical="center"/>
      <protection locked="0"/>
    </xf>
    <xf numFmtId="179" fontId="5" fillId="4" borderId="14"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0" fillId="0" borderId="4" xfId="0" applyBorder="1" applyAlignment="1">
      <alignment horizontal="center" vertical="center" wrapText="1"/>
    </xf>
    <xf numFmtId="0" fontId="0" fillId="0" borderId="12"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219074</xdr:colOff>
      <xdr:row>24</xdr:row>
      <xdr:rowOff>57150</xdr:rowOff>
    </xdr:from>
    <xdr:to>
      <xdr:col>1</xdr:col>
      <xdr:colOff>438149</xdr:colOff>
      <xdr:row>25</xdr:row>
      <xdr:rowOff>114300</xdr:rowOff>
    </xdr:to>
    <xdr:sp macro="" textlink="">
      <xdr:nvSpPr>
        <xdr:cNvPr id="2" name="上矢印 2">
          <a:extLst>
            <a:ext uri="{FF2B5EF4-FFF2-40B4-BE49-F238E27FC236}">
              <a16:creationId xmlns:a16="http://schemas.microsoft.com/office/drawing/2014/main" id="{ECE928A7-7BFE-492F-9165-B38F6C3B9B64}"/>
            </a:ext>
          </a:extLst>
        </xdr:cNvPr>
        <xdr:cNvSpPr/>
      </xdr:nvSpPr>
      <xdr:spPr>
        <a:xfrm>
          <a:off x="904874" y="6143625"/>
          <a:ext cx="219075" cy="29527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104775</xdr:colOff>
      <xdr:row>0</xdr:row>
      <xdr:rowOff>200025</xdr:rowOff>
    </xdr:from>
    <xdr:to>
      <xdr:col>10</xdr:col>
      <xdr:colOff>904875</xdr:colOff>
      <xdr:row>8</xdr:row>
      <xdr:rowOff>85725</xdr:rowOff>
    </xdr:to>
    <xdr:sp macro="" textlink="">
      <xdr:nvSpPr>
        <xdr:cNvPr id="3" name="吹き出し: 折線 2">
          <a:extLst>
            <a:ext uri="{FF2B5EF4-FFF2-40B4-BE49-F238E27FC236}">
              <a16:creationId xmlns:a16="http://schemas.microsoft.com/office/drawing/2014/main" id="{9942621B-4CAE-4A18-9272-B225A9C50AC4}"/>
            </a:ext>
          </a:extLst>
        </xdr:cNvPr>
        <xdr:cNvSpPr/>
      </xdr:nvSpPr>
      <xdr:spPr>
        <a:xfrm>
          <a:off x="6457950" y="200025"/>
          <a:ext cx="6038850" cy="1800225"/>
        </a:xfrm>
        <a:prstGeom prst="borderCallout2">
          <a:avLst>
            <a:gd name="adj1" fmla="val 17170"/>
            <a:gd name="adj2" fmla="val 802"/>
            <a:gd name="adj3" fmla="val 18340"/>
            <a:gd name="adj4" fmla="val -1946"/>
            <a:gd name="adj5" fmla="val 36354"/>
            <a:gd name="adj6" fmla="val -973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ysClr val="windowText" lastClr="000000"/>
              </a:solidFill>
              <a:effectLst/>
              <a:latin typeface="+mn-lt"/>
              <a:ea typeface="+mn-ea"/>
              <a:cs typeface="+mn-cs"/>
            </a:rPr>
            <a:t>①融資先事業者名を入力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②融資開始日を入力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③利子補給対象期限を入力</a:t>
          </a:r>
          <a:r>
            <a:rPr kumimoji="1" lang="ja-JP" altLang="en-US" sz="1100">
              <a:solidFill>
                <a:sysClr val="windowText" lastClr="000000"/>
              </a:solidFill>
              <a:effectLst/>
              <a:latin typeface="+mn-lt"/>
              <a:ea typeface="+mn-ea"/>
              <a:cs typeface="+mn-cs"/>
            </a:rPr>
            <a:t>してください。</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利子補給対象期間は</a:t>
          </a:r>
          <a:r>
            <a:rPr kumimoji="1" lang="ja-JP" altLang="ja-JP" sz="1100" u="sng">
              <a:solidFill>
                <a:srgbClr val="FF0000"/>
              </a:solidFill>
              <a:effectLst/>
              <a:latin typeface="+mn-lt"/>
              <a:ea typeface="+mn-ea"/>
              <a:cs typeface="+mn-cs"/>
            </a:rPr>
            <a:t>最長で</a:t>
          </a:r>
          <a:r>
            <a:rPr kumimoji="1" lang="en-US" altLang="ja-JP" sz="1100" u="sng">
              <a:solidFill>
                <a:srgbClr val="FF0000"/>
              </a:solidFill>
              <a:effectLst/>
              <a:latin typeface="+mn-lt"/>
              <a:ea typeface="+mn-ea"/>
              <a:cs typeface="+mn-cs"/>
            </a:rPr>
            <a:t>3</a:t>
          </a:r>
          <a:r>
            <a:rPr kumimoji="1" lang="ja-JP" altLang="ja-JP" sz="1100" u="sng">
              <a:solidFill>
                <a:srgbClr val="FF0000"/>
              </a:solidFill>
              <a:effectLst/>
              <a:latin typeface="+mn-lt"/>
              <a:ea typeface="+mn-ea"/>
              <a:cs typeface="+mn-cs"/>
            </a:rPr>
            <a:t>年</a:t>
          </a:r>
          <a:r>
            <a:rPr kumimoji="1" lang="ja-JP" altLang="ja-JP" sz="1100">
              <a:solidFill>
                <a:sysClr val="windowText" lastClr="000000"/>
              </a:solidFill>
              <a:effectLst/>
              <a:latin typeface="+mn-lt"/>
              <a:ea typeface="+mn-ea"/>
              <a:cs typeface="+mn-cs"/>
            </a:rPr>
            <a:t>です</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④融資利率を入力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⑤</a:t>
          </a:r>
          <a:r>
            <a:rPr kumimoji="1" lang="ja-JP" altLang="ja-JP" sz="1100" u="sng">
              <a:solidFill>
                <a:srgbClr val="FF0000"/>
              </a:solidFill>
              <a:effectLst/>
              <a:latin typeface="+mn-lt"/>
              <a:ea typeface="+mn-ea"/>
              <a:cs typeface="+mn-cs"/>
            </a:rPr>
            <a:t>利子補給の対象となる融資契約金額</a:t>
          </a:r>
          <a:r>
            <a:rPr kumimoji="1" lang="ja-JP" altLang="ja-JP" sz="1100">
              <a:solidFill>
                <a:sysClr val="windowText" lastClr="000000"/>
              </a:solidFill>
              <a:effectLst/>
              <a:latin typeface="+mn-lt"/>
              <a:ea typeface="+mn-ea"/>
              <a:cs typeface="+mn-cs"/>
            </a:rPr>
            <a:t>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⑥据置期間がある場合は、元本支払いの開始日を入力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⑦</a:t>
          </a:r>
          <a:r>
            <a:rPr kumimoji="1" lang="ja-JP" altLang="ja-JP" sz="1100" u="sng">
              <a:solidFill>
                <a:srgbClr val="FF0000"/>
              </a:solidFill>
              <a:effectLst/>
              <a:latin typeface="+mn-lt"/>
              <a:ea typeface="+mn-ea"/>
              <a:cs typeface="+mn-cs"/>
            </a:rPr>
            <a:t>利子補給の対象となる１回あたりの返済額</a:t>
          </a:r>
          <a:r>
            <a:rPr kumimoji="1" lang="ja-JP" altLang="ja-JP" sz="1100">
              <a:solidFill>
                <a:sysClr val="windowText" lastClr="000000"/>
              </a:solidFill>
              <a:effectLst/>
              <a:latin typeface="+mn-lt"/>
              <a:ea typeface="+mn-ea"/>
              <a:cs typeface="+mn-cs"/>
            </a:rPr>
            <a:t>を入力</a:t>
          </a:r>
          <a:r>
            <a:rPr kumimoji="1" lang="ja-JP" altLang="en-US"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3</xdr:col>
      <xdr:colOff>106680</xdr:colOff>
      <xdr:row>11</xdr:row>
      <xdr:rowOff>150495</xdr:rowOff>
    </xdr:from>
    <xdr:to>
      <xdr:col>3</xdr:col>
      <xdr:colOff>647700</xdr:colOff>
      <xdr:row>11</xdr:row>
      <xdr:rowOff>373380</xdr:rowOff>
    </xdr:to>
    <xdr:sp macro="" textlink="">
      <xdr:nvSpPr>
        <xdr:cNvPr id="6" name="楕円 5">
          <a:extLst>
            <a:ext uri="{FF2B5EF4-FFF2-40B4-BE49-F238E27FC236}">
              <a16:creationId xmlns:a16="http://schemas.microsoft.com/office/drawing/2014/main" id="{D9F6BFC0-BDF2-42C8-9A67-FC97E8BA2EF4}"/>
            </a:ext>
          </a:extLst>
        </xdr:cNvPr>
        <xdr:cNvSpPr/>
      </xdr:nvSpPr>
      <xdr:spPr>
        <a:xfrm>
          <a:off x="2383155" y="2969895"/>
          <a:ext cx="541020" cy="2228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11</xdr:row>
      <xdr:rowOff>158115</xdr:rowOff>
    </xdr:from>
    <xdr:to>
      <xdr:col>4</xdr:col>
      <xdr:colOff>655320</xdr:colOff>
      <xdr:row>11</xdr:row>
      <xdr:rowOff>381000</xdr:rowOff>
    </xdr:to>
    <xdr:sp macro="" textlink="">
      <xdr:nvSpPr>
        <xdr:cNvPr id="7" name="楕円 6">
          <a:extLst>
            <a:ext uri="{FF2B5EF4-FFF2-40B4-BE49-F238E27FC236}">
              <a16:creationId xmlns:a16="http://schemas.microsoft.com/office/drawing/2014/main" id="{816A999B-7425-45E8-B7B8-08A2C0076130}"/>
            </a:ext>
          </a:extLst>
        </xdr:cNvPr>
        <xdr:cNvSpPr/>
      </xdr:nvSpPr>
      <xdr:spPr>
        <a:xfrm>
          <a:off x="3733800" y="2977515"/>
          <a:ext cx="541020" cy="2228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1543050</xdr:colOff>
      <xdr:row>9</xdr:row>
      <xdr:rowOff>95250</xdr:rowOff>
    </xdr:from>
    <xdr:to>
      <xdr:col>3</xdr:col>
      <xdr:colOff>1337310</xdr:colOff>
      <xdr:row>10</xdr:row>
      <xdr:rowOff>194310</xdr:rowOff>
    </xdr:to>
    <xdr:sp macro="" textlink="">
      <xdr:nvSpPr>
        <xdr:cNvPr id="8" name="吹き出し: 折線 7">
          <a:extLst>
            <a:ext uri="{FF2B5EF4-FFF2-40B4-BE49-F238E27FC236}">
              <a16:creationId xmlns:a16="http://schemas.microsoft.com/office/drawing/2014/main" id="{12D6D1D3-4DE9-4E0B-9A0F-ED4DCF81BD4C}"/>
            </a:ext>
          </a:extLst>
        </xdr:cNvPr>
        <xdr:cNvSpPr/>
      </xdr:nvSpPr>
      <xdr:spPr>
        <a:xfrm>
          <a:off x="2228850" y="2266950"/>
          <a:ext cx="2727960" cy="346710"/>
        </a:xfrm>
        <a:prstGeom prst="borderCallout2">
          <a:avLst>
            <a:gd name="adj1" fmla="val 94363"/>
            <a:gd name="adj2" fmla="val 59776"/>
            <a:gd name="adj3" fmla="val 101083"/>
            <a:gd name="adj4" fmla="val 59126"/>
            <a:gd name="adj5" fmla="val 218707"/>
            <a:gd name="adj6" fmla="val 6574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⑧該当する方を選択してください。</a:t>
          </a:r>
        </a:p>
      </xdr:txBody>
    </xdr:sp>
    <xdr:clientData/>
  </xdr:twoCellAnchor>
  <xdr:twoCellAnchor>
    <xdr:from>
      <xdr:col>5</xdr:col>
      <xdr:colOff>104775</xdr:colOff>
      <xdr:row>8</xdr:row>
      <xdr:rowOff>152400</xdr:rowOff>
    </xdr:from>
    <xdr:to>
      <xdr:col>9</xdr:col>
      <xdr:colOff>882015</xdr:colOff>
      <xdr:row>11</xdr:row>
      <xdr:rowOff>314325</xdr:rowOff>
    </xdr:to>
    <xdr:sp macro="" textlink="">
      <xdr:nvSpPr>
        <xdr:cNvPr id="9" name="吹き出し: 折線 8">
          <a:extLst>
            <a:ext uri="{FF2B5EF4-FFF2-40B4-BE49-F238E27FC236}">
              <a16:creationId xmlns:a16="http://schemas.microsoft.com/office/drawing/2014/main" id="{C5ED99EF-BDC7-447F-90B3-25A7BB3F99AE}"/>
            </a:ext>
          </a:extLst>
        </xdr:cNvPr>
        <xdr:cNvSpPr/>
      </xdr:nvSpPr>
      <xdr:spPr>
        <a:xfrm>
          <a:off x="6457950" y="2066925"/>
          <a:ext cx="4825365" cy="1057275"/>
        </a:xfrm>
        <a:prstGeom prst="borderCallout2">
          <a:avLst>
            <a:gd name="adj1" fmla="val 68100"/>
            <a:gd name="adj2" fmla="val 1637"/>
            <a:gd name="adj3" fmla="val 68988"/>
            <a:gd name="adj4" fmla="val -1114"/>
            <a:gd name="adj5" fmla="val 115484"/>
            <a:gd name="adj6" fmla="val -38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⑨利子の計算をする</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か月毎の期間を入力</a:t>
          </a:r>
          <a:r>
            <a:rPr kumimoji="1" lang="ja-JP" altLang="en-US" sz="1100">
              <a:solidFill>
                <a:schemeClr val="dk1"/>
              </a:solidFill>
              <a:effectLst/>
              <a:latin typeface="+mn-lt"/>
              <a:ea typeface="+mn-ea"/>
              <a:cs typeface="+mn-cs"/>
            </a:rPr>
            <a:t>してください。</a:t>
          </a:r>
          <a:endParaRPr lang="ja-JP" altLang="ja-JP">
            <a:effectLst/>
          </a:endParaRPr>
        </a:p>
        <a:p>
          <a:r>
            <a:rPr kumimoji="1" lang="en-US" altLang="ja-JP" sz="1100">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土日・祝日に注意</a:t>
          </a:r>
          <a:endParaRPr lang="ja-JP" altLang="ja-JP">
            <a:solidFill>
              <a:srgbClr val="FF0000"/>
            </a:solidFill>
            <a:effectLst/>
          </a:endParaRPr>
        </a:p>
        <a:p>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日が休日の場合は翌営業日に設定してあります。休日であっても</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日で利子の計算をする場合は、期間の「至」を</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日に修正してください。</a:t>
          </a:r>
          <a:endParaRPr kumimoji="1" lang="ja-JP" altLang="en-US" sz="1100">
            <a:solidFill>
              <a:srgbClr val="FF0000"/>
            </a:solidFill>
          </a:endParaRPr>
        </a:p>
      </xdr:txBody>
    </xdr:sp>
    <xdr:clientData/>
  </xdr:twoCellAnchor>
  <xdr:twoCellAnchor>
    <xdr:from>
      <xdr:col>4</xdr:col>
      <xdr:colOff>1000125</xdr:colOff>
      <xdr:row>15</xdr:row>
      <xdr:rowOff>76200</xdr:rowOff>
    </xdr:from>
    <xdr:to>
      <xdr:col>7</xdr:col>
      <xdr:colOff>1184910</xdr:colOff>
      <xdr:row>16</xdr:row>
      <xdr:rowOff>190500</xdr:rowOff>
    </xdr:to>
    <xdr:sp macro="" textlink="">
      <xdr:nvSpPr>
        <xdr:cNvPr id="10" name="吹き出し: 折線 9">
          <a:extLst>
            <a:ext uri="{FF2B5EF4-FFF2-40B4-BE49-F238E27FC236}">
              <a16:creationId xmlns:a16="http://schemas.microsoft.com/office/drawing/2014/main" id="{1354B542-3A7C-4E39-B533-BFA1EFF01C99}"/>
            </a:ext>
          </a:extLst>
        </xdr:cNvPr>
        <xdr:cNvSpPr/>
      </xdr:nvSpPr>
      <xdr:spPr>
        <a:xfrm>
          <a:off x="6019800" y="4000500"/>
          <a:ext cx="3642360" cy="352425"/>
        </a:xfrm>
        <a:prstGeom prst="borderCallout2">
          <a:avLst>
            <a:gd name="adj1" fmla="val 10119"/>
            <a:gd name="adj2" fmla="val 97955"/>
            <a:gd name="adj3" fmla="val 20286"/>
            <a:gd name="adj4" fmla="val 96347"/>
            <a:gd name="adj5" fmla="val -41312"/>
            <a:gd name="adj6" fmla="val 10588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⑩利子補給率が１％でない場合は修正してください。</a:t>
          </a:r>
          <a:endParaRPr kumimoji="1" lang="en-US" altLang="ja-JP" sz="1100">
            <a:solidFill>
              <a:sysClr val="windowText" lastClr="000000"/>
            </a:solidFill>
          </a:endParaRPr>
        </a:p>
      </xdr:txBody>
    </xdr:sp>
    <xdr:clientData/>
  </xdr:twoCellAnchor>
  <xdr:twoCellAnchor>
    <xdr:from>
      <xdr:col>2</xdr:col>
      <xdr:colOff>714375</xdr:colOff>
      <xdr:row>19</xdr:row>
      <xdr:rowOff>114300</xdr:rowOff>
    </xdr:from>
    <xdr:to>
      <xdr:col>4</xdr:col>
      <xdr:colOff>1276350</xdr:colOff>
      <xdr:row>20</xdr:row>
      <xdr:rowOff>213360</xdr:rowOff>
    </xdr:to>
    <xdr:sp macro="" textlink="">
      <xdr:nvSpPr>
        <xdr:cNvPr id="11" name="吹き出し: 折線 10">
          <a:extLst>
            <a:ext uri="{FF2B5EF4-FFF2-40B4-BE49-F238E27FC236}">
              <a16:creationId xmlns:a16="http://schemas.microsoft.com/office/drawing/2014/main" id="{E7D92CA5-78BD-43D9-AB53-772BFC92B20B}"/>
            </a:ext>
          </a:extLst>
        </xdr:cNvPr>
        <xdr:cNvSpPr/>
      </xdr:nvSpPr>
      <xdr:spPr>
        <a:xfrm>
          <a:off x="2990850" y="4991100"/>
          <a:ext cx="3305175" cy="337185"/>
        </a:xfrm>
        <a:prstGeom prst="borderCallout2">
          <a:avLst>
            <a:gd name="adj1" fmla="val 6529"/>
            <a:gd name="adj2" fmla="val 55954"/>
            <a:gd name="adj3" fmla="val -9085"/>
            <a:gd name="adj4" fmla="val 59629"/>
            <a:gd name="adj5" fmla="val -47170"/>
            <a:gd name="adj6" fmla="val 6662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rPr>
            <a:t>最終回の「至」はセル</a:t>
          </a:r>
          <a:r>
            <a:rPr kumimoji="1" lang="en-US" altLang="ja-JP" sz="1100">
              <a:solidFill>
                <a:sysClr val="windowText" lastClr="000000"/>
              </a:solidFill>
            </a:rPr>
            <a:t>C</a:t>
          </a:r>
          <a:r>
            <a:rPr kumimoji="1" lang="ja-JP" altLang="en-US" sz="1100">
              <a:solidFill>
                <a:sysClr val="windowText" lastClr="000000"/>
              </a:solidFill>
            </a:rPr>
            <a:t>５の日付が入ります。</a:t>
          </a:r>
          <a:endParaRPr kumimoji="1" lang="en-US" altLang="ja-JP" sz="1100">
            <a:solidFill>
              <a:sysClr val="windowText" lastClr="000000"/>
            </a:solidFill>
          </a:endParaRPr>
        </a:p>
      </xdr:txBody>
    </xdr:sp>
    <xdr:clientData/>
  </xdr:twoCellAnchor>
  <xdr:twoCellAnchor>
    <xdr:from>
      <xdr:col>0</xdr:col>
      <xdr:colOff>0</xdr:colOff>
      <xdr:row>39</xdr:row>
      <xdr:rowOff>190500</xdr:rowOff>
    </xdr:from>
    <xdr:to>
      <xdr:col>6</xdr:col>
      <xdr:colOff>22860</xdr:colOff>
      <xdr:row>41</xdr:row>
      <xdr:rowOff>201930</xdr:rowOff>
    </xdr:to>
    <xdr:sp macro="" textlink="">
      <xdr:nvSpPr>
        <xdr:cNvPr id="12" name="テキスト ボックス 11">
          <a:extLst>
            <a:ext uri="{FF2B5EF4-FFF2-40B4-BE49-F238E27FC236}">
              <a16:creationId xmlns:a16="http://schemas.microsoft.com/office/drawing/2014/main" id="{D5A6D8E6-AFD9-481D-9AAB-8413B7201DAC}"/>
            </a:ext>
          </a:extLst>
        </xdr:cNvPr>
        <xdr:cNvSpPr txBox="1"/>
      </xdr:nvSpPr>
      <xdr:spPr>
        <a:xfrm>
          <a:off x="0" y="6276975"/>
          <a:ext cx="7347585" cy="48768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⑪ご提出前に御行と融資先事業者間の返済計画と相違がないことを再度ご確認ください。</a:t>
          </a:r>
        </a:p>
        <a:p>
          <a:pPr algn="ct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117B8-B9AF-4677-9AB4-8AA5A2FCFE4B}">
  <sheetPr>
    <pageSetUpPr fitToPage="1"/>
  </sheetPr>
  <dimension ref="A1:K39"/>
  <sheetViews>
    <sheetView tabSelected="1" workbookViewId="0">
      <selection activeCell="B7" sqref="B7:B9"/>
    </sheetView>
  </sheetViews>
  <sheetFormatPr defaultRowHeight="18.75" x14ac:dyDescent="0.4"/>
  <cols>
    <col min="2" max="2" width="20.875" customWidth="1"/>
    <col min="3" max="3" width="17.625" customWidth="1"/>
    <col min="4" max="4" width="18.375" bestFit="1" customWidth="1"/>
    <col min="5" max="5" width="17.5" customWidth="1"/>
    <col min="6" max="6" width="12.75" customWidth="1"/>
    <col min="7" max="7" width="15.125" customWidth="1"/>
    <col min="8" max="8" width="15.625" customWidth="1"/>
    <col min="9" max="9" width="9.625" customWidth="1"/>
    <col min="10" max="11" width="15.625" customWidth="1"/>
    <col min="258" max="258" width="20.875" customWidth="1"/>
    <col min="259" max="259" width="17.625" customWidth="1"/>
    <col min="260" max="261" width="18.375" bestFit="1" customWidth="1"/>
    <col min="262" max="262" width="10.625" customWidth="1"/>
    <col min="263" max="263" width="9.625" customWidth="1"/>
    <col min="264" max="264" width="15.625" customWidth="1"/>
    <col min="265" max="265" width="9.625" customWidth="1"/>
    <col min="266" max="267" width="15.625" customWidth="1"/>
    <col min="514" max="514" width="20.875" customWidth="1"/>
    <col min="515" max="515" width="17.625" customWidth="1"/>
    <col min="516" max="517" width="18.375" bestFit="1" customWidth="1"/>
    <col min="518" max="518" width="10.625" customWidth="1"/>
    <col min="519" max="519" width="9.625" customWidth="1"/>
    <col min="520" max="520" width="15.625" customWidth="1"/>
    <col min="521" max="521" width="9.625" customWidth="1"/>
    <col min="522" max="523" width="15.625" customWidth="1"/>
    <col min="770" max="770" width="20.875" customWidth="1"/>
    <col min="771" max="771" width="17.625" customWidth="1"/>
    <col min="772" max="773" width="18.375" bestFit="1" customWidth="1"/>
    <col min="774" max="774" width="10.625" customWidth="1"/>
    <col min="775" max="775" width="9.625" customWidth="1"/>
    <col min="776" max="776" width="15.625" customWidth="1"/>
    <col min="777" max="777" width="9.625" customWidth="1"/>
    <col min="778" max="779" width="15.625" customWidth="1"/>
    <col min="1026" max="1026" width="20.875" customWidth="1"/>
    <col min="1027" max="1027" width="17.625" customWidth="1"/>
    <col min="1028" max="1029" width="18.375" bestFit="1" customWidth="1"/>
    <col min="1030" max="1030" width="10.625" customWidth="1"/>
    <col min="1031" max="1031" width="9.625" customWidth="1"/>
    <col min="1032" max="1032" width="15.625" customWidth="1"/>
    <col min="1033" max="1033" width="9.625" customWidth="1"/>
    <col min="1034" max="1035" width="15.625" customWidth="1"/>
    <col min="1282" max="1282" width="20.875" customWidth="1"/>
    <col min="1283" max="1283" width="17.625" customWidth="1"/>
    <col min="1284" max="1285" width="18.375" bestFit="1" customWidth="1"/>
    <col min="1286" max="1286" width="10.625" customWidth="1"/>
    <col min="1287" max="1287" width="9.625" customWidth="1"/>
    <col min="1288" max="1288" width="15.625" customWidth="1"/>
    <col min="1289" max="1289" width="9.625" customWidth="1"/>
    <col min="1290" max="1291" width="15.625" customWidth="1"/>
    <col min="1538" max="1538" width="20.875" customWidth="1"/>
    <col min="1539" max="1539" width="17.625" customWidth="1"/>
    <col min="1540" max="1541" width="18.375" bestFit="1" customWidth="1"/>
    <col min="1542" max="1542" width="10.625" customWidth="1"/>
    <col min="1543" max="1543" width="9.625" customWidth="1"/>
    <col min="1544" max="1544" width="15.625" customWidth="1"/>
    <col min="1545" max="1545" width="9.625" customWidth="1"/>
    <col min="1546" max="1547" width="15.625" customWidth="1"/>
    <col min="1794" max="1794" width="20.875" customWidth="1"/>
    <col min="1795" max="1795" width="17.625" customWidth="1"/>
    <col min="1796" max="1797" width="18.375" bestFit="1" customWidth="1"/>
    <col min="1798" max="1798" width="10.625" customWidth="1"/>
    <col min="1799" max="1799" width="9.625" customWidth="1"/>
    <col min="1800" max="1800" width="15.625" customWidth="1"/>
    <col min="1801" max="1801" width="9.625" customWidth="1"/>
    <col min="1802" max="1803" width="15.625" customWidth="1"/>
    <col min="2050" max="2050" width="20.875" customWidth="1"/>
    <col min="2051" max="2051" width="17.625" customWidth="1"/>
    <col min="2052" max="2053" width="18.375" bestFit="1" customWidth="1"/>
    <col min="2054" max="2054" width="10.625" customWidth="1"/>
    <col min="2055" max="2055" width="9.625" customWidth="1"/>
    <col min="2056" max="2056" width="15.625" customWidth="1"/>
    <col min="2057" max="2057" width="9.625" customWidth="1"/>
    <col min="2058" max="2059" width="15.625" customWidth="1"/>
    <col min="2306" max="2306" width="20.875" customWidth="1"/>
    <col min="2307" max="2307" width="17.625" customWidth="1"/>
    <col min="2308" max="2309" width="18.375" bestFit="1" customWidth="1"/>
    <col min="2310" max="2310" width="10.625" customWidth="1"/>
    <col min="2311" max="2311" width="9.625" customWidth="1"/>
    <col min="2312" max="2312" width="15.625" customWidth="1"/>
    <col min="2313" max="2313" width="9.625" customWidth="1"/>
    <col min="2314" max="2315" width="15.625" customWidth="1"/>
    <col min="2562" max="2562" width="20.875" customWidth="1"/>
    <col min="2563" max="2563" width="17.625" customWidth="1"/>
    <col min="2564" max="2565" width="18.375" bestFit="1" customWidth="1"/>
    <col min="2566" max="2566" width="10.625" customWidth="1"/>
    <col min="2567" max="2567" width="9.625" customWidth="1"/>
    <col min="2568" max="2568" width="15.625" customWidth="1"/>
    <col min="2569" max="2569" width="9.625" customWidth="1"/>
    <col min="2570" max="2571" width="15.625" customWidth="1"/>
    <col min="2818" max="2818" width="20.875" customWidth="1"/>
    <col min="2819" max="2819" width="17.625" customWidth="1"/>
    <col min="2820" max="2821" width="18.375" bestFit="1" customWidth="1"/>
    <col min="2822" max="2822" width="10.625" customWidth="1"/>
    <col min="2823" max="2823" width="9.625" customWidth="1"/>
    <col min="2824" max="2824" width="15.625" customWidth="1"/>
    <col min="2825" max="2825" width="9.625" customWidth="1"/>
    <col min="2826" max="2827" width="15.625" customWidth="1"/>
    <col min="3074" max="3074" width="20.875" customWidth="1"/>
    <col min="3075" max="3075" width="17.625" customWidth="1"/>
    <col min="3076" max="3077" width="18.375" bestFit="1" customWidth="1"/>
    <col min="3078" max="3078" width="10.625" customWidth="1"/>
    <col min="3079" max="3079" width="9.625" customWidth="1"/>
    <col min="3080" max="3080" width="15.625" customWidth="1"/>
    <col min="3081" max="3081" width="9.625" customWidth="1"/>
    <col min="3082" max="3083" width="15.625" customWidth="1"/>
    <col min="3330" max="3330" width="20.875" customWidth="1"/>
    <col min="3331" max="3331" width="17.625" customWidth="1"/>
    <col min="3332" max="3333" width="18.375" bestFit="1" customWidth="1"/>
    <col min="3334" max="3334" width="10.625" customWidth="1"/>
    <col min="3335" max="3335" width="9.625" customWidth="1"/>
    <col min="3336" max="3336" width="15.625" customWidth="1"/>
    <col min="3337" max="3337" width="9.625" customWidth="1"/>
    <col min="3338" max="3339" width="15.625" customWidth="1"/>
    <col min="3586" max="3586" width="20.875" customWidth="1"/>
    <col min="3587" max="3587" width="17.625" customWidth="1"/>
    <col min="3588" max="3589" width="18.375" bestFit="1" customWidth="1"/>
    <col min="3590" max="3590" width="10.625" customWidth="1"/>
    <col min="3591" max="3591" width="9.625" customWidth="1"/>
    <col min="3592" max="3592" width="15.625" customWidth="1"/>
    <col min="3593" max="3593" width="9.625" customWidth="1"/>
    <col min="3594" max="3595" width="15.625" customWidth="1"/>
    <col min="3842" max="3842" width="20.875" customWidth="1"/>
    <col min="3843" max="3843" width="17.625" customWidth="1"/>
    <col min="3844" max="3845" width="18.375" bestFit="1" customWidth="1"/>
    <col min="3846" max="3846" width="10.625" customWidth="1"/>
    <col min="3847" max="3847" width="9.625" customWidth="1"/>
    <col min="3848" max="3848" width="15.625" customWidth="1"/>
    <col min="3849" max="3849" width="9.625" customWidth="1"/>
    <col min="3850" max="3851" width="15.625" customWidth="1"/>
    <col min="4098" max="4098" width="20.875" customWidth="1"/>
    <col min="4099" max="4099" width="17.625" customWidth="1"/>
    <col min="4100" max="4101" width="18.375" bestFit="1" customWidth="1"/>
    <col min="4102" max="4102" width="10.625" customWidth="1"/>
    <col min="4103" max="4103" width="9.625" customWidth="1"/>
    <col min="4104" max="4104" width="15.625" customWidth="1"/>
    <col min="4105" max="4105" width="9.625" customWidth="1"/>
    <col min="4106" max="4107" width="15.625" customWidth="1"/>
    <col min="4354" max="4354" width="20.875" customWidth="1"/>
    <col min="4355" max="4355" width="17.625" customWidth="1"/>
    <col min="4356" max="4357" width="18.375" bestFit="1" customWidth="1"/>
    <col min="4358" max="4358" width="10.625" customWidth="1"/>
    <col min="4359" max="4359" width="9.625" customWidth="1"/>
    <col min="4360" max="4360" width="15.625" customWidth="1"/>
    <col min="4361" max="4361" width="9.625" customWidth="1"/>
    <col min="4362" max="4363" width="15.625" customWidth="1"/>
    <col min="4610" max="4610" width="20.875" customWidth="1"/>
    <col min="4611" max="4611" width="17.625" customWidth="1"/>
    <col min="4612" max="4613" width="18.375" bestFit="1" customWidth="1"/>
    <col min="4614" max="4614" width="10.625" customWidth="1"/>
    <col min="4615" max="4615" width="9.625" customWidth="1"/>
    <col min="4616" max="4616" width="15.625" customWidth="1"/>
    <col min="4617" max="4617" width="9.625" customWidth="1"/>
    <col min="4618" max="4619" width="15.625" customWidth="1"/>
    <col min="4866" max="4866" width="20.875" customWidth="1"/>
    <col min="4867" max="4867" width="17.625" customWidth="1"/>
    <col min="4868" max="4869" width="18.375" bestFit="1" customWidth="1"/>
    <col min="4870" max="4870" width="10.625" customWidth="1"/>
    <col min="4871" max="4871" width="9.625" customWidth="1"/>
    <col min="4872" max="4872" width="15.625" customWidth="1"/>
    <col min="4873" max="4873" width="9.625" customWidth="1"/>
    <col min="4874" max="4875" width="15.625" customWidth="1"/>
    <col min="5122" max="5122" width="20.875" customWidth="1"/>
    <col min="5123" max="5123" width="17.625" customWidth="1"/>
    <col min="5124" max="5125" width="18.375" bestFit="1" customWidth="1"/>
    <col min="5126" max="5126" width="10.625" customWidth="1"/>
    <col min="5127" max="5127" width="9.625" customWidth="1"/>
    <col min="5128" max="5128" width="15.625" customWidth="1"/>
    <col min="5129" max="5129" width="9.625" customWidth="1"/>
    <col min="5130" max="5131" width="15.625" customWidth="1"/>
    <col min="5378" max="5378" width="20.875" customWidth="1"/>
    <col min="5379" max="5379" width="17.625" customWidth="1"/>
    <col min="5380" max="5381" width="18.375" bestFit="1" customWidth="1"/>
    <col min="5382" max="5382" width="10.625" customWidth="1"/>
    <col min="5383" max="5383" width="9.625" customWidth="1"/>
    <col min="5384" max="5384" width="15.625" customWidth="1"/>
    <col min="5385" max="5385" width="9.625" customWidth="1"/>
    <col min="5386" max="5387" width="15.625" customWidth="1"/>
    <col min="5634" max="5634" width="20.875" customWidth="1"/>
    <col min="5635" max="5635" width="17.625" customWidth="1"/>
    <col min="5636" max="5637" width="18.375" bestFit="1" customWidth="1"/>
    <col min="5638" max="5638" width="10.625" customWidth="1"/>
    <col min="5639" max="5639" width="9.625" customWidth="1"/>
    <col min="5640" max="5640" width="15.625" customWidth="1"/>
    <col min="5641" max="5641" width="9.625" customWidth="1"/>
    <col min="5642" max="5643" width="15.625" customWidth="1"/>
    <col min="5890" max="5890" width="20.875" customWidth="1"/>
    <col min="5891" max="5891" width="17.625" customWidth="1"/>
    <col min="5892" max="5893" width="18.375" bestFit="1" customWidth="1"/>
    <col min="5894" max="5894" width="10.625" customWidth="1"/>
    <col min="5895" max="5895" width="9.625" customWidth="1"/>
    <col min="5896" max="5896" width="15.625" customWidth="1"/>
    <col min="5897" max="5897" width="9.625" customWidth="1"/>
    <col min="5898" max="5899" width="15.625" customWidth="1"/>
    <col min="6146" max="6146" width="20.875" customWidth="1"/>
    <col min="6147" max="6147" width="17.625" customWidth="1"/>
    <col min="6148" max="6149" width="18.375" bestFit="1" customWidth="1"/>
    <col min="6150" max="6150" width="10.625" customWidth="1"/>
    <col min="6151" max="6151" width="9.625" customWidth="1"/>
    <col min="6152" max="6152" width="15.625" customWidth="1"/>
    <col min="6153" max="6153" width="9.625" customWidth="1"/>
    <col min="6154" max="6155" width="15.625" customWidth="1"/>
    <col min="6402" max="6402" width="20.875" customWidth="1"/>
    <col min="6403" max="6403" width="17.625" customWidth="1"/>
    <col min="6404" max="6405" width="18.375" bestFit="1" customWidth="1"/>
    <col min="6406" max="6406" width="10.625" customWidth="1"/>
    <col min="6407" max="6407" width="9.625" customWidth="1"/>
    <col min="6408" max="6408" width="15.625" customWidth="1"/>
    <col min="6409" max="6409" width="9.625" customWidth="1"/>
    <col min="6410" max="6411" width="15.625" customWidth="1"/>
    <col min="6658" max="6658" width="20.875" customWidth="1"/>
    <col min="6659" max="6659" width="17.625" customWidth="1"/>
    <col min="6660" max="6661" width="18.375" bestFit="1" customWidth="1"/>
    <col min="6662" max="6662" width="10.625" customWidth="1"/>
    <col min="6663" max="6663" width="9.625" customWidth="1"/>
    <col min="6664" max="6664" width="15.625" customWidth="1"/>
    <col min="6665" max="6665" width="9.625" customWidth="1"/>
    <col min="6666" max="6667" width="15.625" customWidth="1"/>
    <col min="6914" max="6914" width="20.875" customWidth="1"/>
    <col min="6915" max="6915" width="17.625" customWidth="1"/>
    <col min="6916" max="6917" width="18.375" bestFit="1" customWidth="1"/>
    <col min="6918" max="6918" width="10.625" customWidth="1"/>
    <col min="6919" max="6919" width="9.625" customWidth="1"/>
    <col min="6920" max="6920" width="15.625" customWidth="1"/>
    <col min="6921" max="6921" width="9.625" customWidth="1"/>
    <col min="6922" max="6923" width="15.625" customWidth="1"/>
    <col min="7170" max="7170" width="20.875" customWidth="1"/>
    <col min="7171" max="7171" width="17.625" customWidth="1"/>
    <col min="7172" max="7173" width="18.375" bestFit="1" customWidth="1"/>
    <col min="7174" max="7174" width="10.625" customWidth="1"/>
    <col min="7175" max="7175" width="9.625" customWidth="1"/>
    <col min="7176" max="7176" width="15.625" customWidth="1"/>
    <col min="7177" max="7177" width="9.625" customWidth="1"/>
    <col min="7178" max="7179" width="15.625" customWidth="1"/>
    <col min="7426" max="7426" width="20.875" customWidth="1"/>
    <col min="7427" max="7427" width="17.625" customWidth="1"/>
    <col min="7428" max="7429" width="18.375" bestFit="1" customWidth="1"/>
    <col min="7430" max="7430" width="10.625" customWidth="1"/>
    <col min="7431" max="7431" width="9.625" customWidth="1"/>
    <col min="7432" max="7432" width="15.625" customWidth="1"/>
    <col min="7433" max="7433" width="9.625" customWidth="1"/>
    <col min="7434" max="7435" width="15.625" customWidth="1"/>
    <col min="7682" max="7682" width="20.875" customWidth="1"/>
    <col min="7683" max="7683" width="17.625" customWidth="1"/>
    <col min="7684" max="7685" width="18.375" bestFit="1" customWidth="1"/>
    <col min="7686" max="7686" width="10.625" customWidth="1"/>
    <col min="7687" max="7687" width="9.625" customWidth="1"/>
    <col min="7688" max="7688" width="15.625" customWidth="1"/>
    <col min="7689" max="7689" width="9.625" customWidth="1"/>
    <col min="7690" max="7691" width="15.625" customWidth="1"/>
    <col min="7938" max="7938" width="20.875" customWidth="1"/>
    <col min="7939" max="7939" width="17.625" customWidth="1"/>
    <col min="7940" max="7941" width="18.375" bestFit="1" customWidth="1"/>
    <col min="7942" max="7942" width="10.625" customWidth="1"/>
    <col min="7943" max="7943" width="9.625" customWidth="1"/>
    <col min="7944" max="7944" width="15.625" customWidth="1"/>
    <col min="7945" max="7945" width="9.625" customWidth="1"/>
    <col min="7946" max="7947" width="15.625" customWidth="1"/>
    <col min="8194" max="8194" width="20.875" customWidth="1"/>
    <col min="8195" max="8195" width="17.625" customWidth="1"/>
    <col min="8196" max="8197" width="18.375" bestFit="1" customWidth="1"/>
    <col min="8198" max="8198" width="10.625" customWidth="1"/>
    <col min="8199" max="8199" width="9.625" customWidth="1"/>
    <col min="8200" max="8200" width="15.625" customWidth="1"/>
    <col min="8201" max="8201" width="9.625" customWidth="1"/>
    <col min="8202" max="8203" width="15.625" customWidth="1"/>
    <col min="8450" max="8450" width="20.875" customWidth="1"/>
    <col min="8451" max="8451" width="17.625" customWidth="1"/>
    <col min="8452" max="8453" width="18.375" bestFit="1" customWidth="1"/>
    <col min="8454" max="8454" width="10.625" customWidth="1"/>
    <col min="8455" max="8455" width="9.625" customWidth="1"/>
    <col min="8456" max="8456" width="15.625" customWidth="1"/>
    <col min="8457" max="8457" width="9.625" customWidth="1"/>
    <col min="8458" max="8459" width="15.625" customWidth="1"/>
    <col min="8706" max="8706" width="20.875" customWidth="1"/>
    <col min="8707" max="8707" width="17.625" customWidth="1"/>
    <col min="8708" max="8709" width="18.375" bestFit="1" customWidth="1"/>
    <col min="8710" max="8710" width="10.625" customWidth="1"/>
    <col min="8711" max="8711" width="9.625" customWidth="1"/>
    <col min="8712" max="8712" width="15.625" customWidth="1"/>
    <col min="8713" max="8713" width="9.625" customWidth="1"/>
    <col min="8714" max="8715" width="15.625" customWidth="1"/>
    <col min="8962" max="8962" width="20.875" customWidth="1"/>
    <col min="8963" max="8963" width="17.625" customWidth="1"/>
    <col min="8964" max="8965" width="18.375" bestFit="1" customWidth="1"/>
    <col min="8966" max="8966" width="10.625" customWidth="1"/>
    <col min="8967" max="8967" width="9.625" customWidth="1"/>
    <col min="8968" max="8968" width="15.625" customWidth="1"/>
    <col min="8969" max="8969" width="9.625" customWidth="1"/>
    <col min="8970" max="8971" width="15.625" customWidth="1"/>
    <col min="9218" max="9218" width="20.875" customWidth="1"/>
    <col min="9219" max="9219" width="17.625" customWidth="1"/>
    <col min="9220" max="9221" width="18.375" bestFit="1" customWidth="1"/>
    <col min="9222" max="9222" width="10.625" customWidth="1"/>
    <col min="9223" max="9223" width="9.625" customWidth="1"/>
    <col min="9224" max="9224" width="15.625" customWidth="1"/>
    <col min="9225" max="9225" width="9.625" customWidth="1"/>
    <col min="9226" max="9227" width="15.625" customWidth="1"/>
    <col min="9474" max="9474" width="20.875" customWidth="1"/>
    <col min="9475" max="9475" width="17.625" customWidth="1"/>
    <col min="9476" max="9477" width="18.375" bestFit="1" customWidth="1"/>
    <col min="9478" max="9478" width="10.625" customWidth="1"/>
    <col min="9479" max="9479" width="9.625" customWidth="1"/>
    <col min="9480" max="9480" width="15.625" customWidth="1"/>
    <col min="9481" max="9481" width="9.625" customWidth="1"/>
    <col min="9482" max="9483" width="15.625" customWidth="1"/>
    <col min="9730" max="9730" width="20.875" customWidth="1"/>
    <col min="9731" max="9731" width="17.625" customWidth="1"/>
    <col min="9732" max="9733" width="18.375" bestFit="1" customWidth="1"/>
    <col min="9734" max="9734" width="10.625" customWidth="1"/>
    <col min="9735" max="9735" width="9.625" customWidth="1"/>
    <col min="9736" max="9736" width="15.625" customWidth="1"/>
    <col min="9737" max="9737" width="9.625" customWidth="1"/>
    <col min="9738" max="9739" width="15.625" customWidth="1"/>
    <col min="9986" max="9986" width="20.875" customWidth="1"/>
    <col min="9987" max="9987" width="17.625" customWidth="1"/>
    <col min="9988" max="9989" width="18.375" bestFit="1" customWidth="1"/>
    <col min="9990" max="9990" width="10.625" customWidth="1"/>
    <col min="9991" max="9991" width="9.625" customWidth="1"/>
    <col min="9992" max="9992" width="15.625" customWidth="1"/>
    <col min="9993" max="9993" width="9.625" customWidth="1"/>
    <col min="9994" max="9995" width="15.625" customWidth="1"/>
    <col min="10242" max="10242" width="20.875" customWidth="1"/>
    <col min="10243" max="10243" width="17.625" customWidth="1"/>
    <col min="10244" max="10245" width="18.375" bestFit="1" customWidth="1"/>
    <col min="10246" max="10246" width="10.625" customWidth="1"/>
    <col min="10247" max="10247" width="9.625" customWidth="1"/>
    <col min="10248" max="10248" width="15.625" customWidth="1"/>
    <col min="10249" max="10249" width="9.625" customWidth="1"/>
    <col min="10250" max="10251" width="15.625" customWidth="1"/>
    <col min="10498" max="10498" width="20.875" customWidth="1"/>
    <col min="10499" max="10499" width="17.625" customWidth="1"/>
    <col min="10500" max="10501" width="18.375" bestFit="1" customWidth="1"/>
    <col min="10502" max="10502" width="10.625" customWidth="1"/>
    <col min="10503" max="10503" width="9.625" customWidth="1"/>
    <col min="10504" max="10504" width="15.625" customWidth="1"/>
    <col min="10505" max="10505" width="9.625" customWidth="1"/>
    <col min="10506" max="10507" width="15.625" customWidth="1"/>
    <col min="10754" max="10754" width="20.875" customWidth="1"/>
    <col min="10755" max="10755" width="17.625" customWidth="1"/>
    <col min="10756" max="10757" width="18.375" bestFit="1" customWidth="1"/>
    <col min="10758" max="10758" width="10.625" customWidth="1"/>
    <col min="10759" max="10759" width="9.625" customWidth="1"/>
    <col min="10760" max="10760" width="15.625" customWidth="1"/>
    <col min="10761" max="10761" width="9.625" customWidth="1"/>
    <col min="10762" max="10763" width="15.625" customWidth="1"/>
    <col min="11010" max="11010" width="20.875" customWidth="1"/>
    <col min="11011" max="11011" width="17.625" customWidth="1"/>
    <col min="11012" max="11013" width="18.375" bestFit="1" customWidth="1"/>
    <col min="11014" max="11014" width="10.625" customWidth="1"/>
    <col min="11015" max="11015" width="9.625" customWidth="1"/>
    <col min="11016" max="11016" width="15.625" customWidth="1"/>
    <col min="11017" max="11017" width="9.625" customWidth="1"/>
    <col min="11018" max="11019" width="15.625" customWidth="1"/>
    <col min="11266" max="11266" width="20.875" customWidth="1"/>
    <col min="11267" max="11267" width="17.625" customWidth="1"/>
    <col min="11268" max="11269" width="18.375" bestFit="1" customWidth="1"/>
    <col min="11270" max="11270" width="10.625" customWidth="1"/>
    <col min="11271" max="11271" width="9.625" customWidth="1"/>
    <col min="11272" max="11272" width="15.625" customWidth="1"/>
    <col min="11273" max="11273" width="9.625" customWidth="1"/>
    <col min="11274" max="11275" width="15.625" customWidth="1"/>
    <col min="11522" max="11522" width="20.875" customWidth="1"/>
    <col min="11523" max="11523" width="17.625" customWidth="1"/>
    <col min="11524" max="11525" width="18.375" bestFit="1" customWidth="1"/>
    <col min="11526" max="11526" width="10.625" customWidth="1"/>
    <col min="11527" max="11527" width="9.625" customWidth="1"/>
    <col min="11528" max="11528" width="15.625" customWidth="1"/>
    <col min="11529" max="11529" width="9.625" customWidth="1"/>
    <col min="11530" max="11531" width="15.625" customWidth="1"/>
    <col min="11778" max="11778" width="20.875" customWidth="1"/>
    <col min="11779" max="11779" width="17.625" customWidth="1"/>
    <col min="11780" max="11781" width="18.375" bestFit="1" customWidth="1"/>
    <col min="11782" max="11782" width="10.625" customWidth="1"/>
    <col min="11783" max="11783" width="9.625" customWidth="1"/>
    <col min="11784" max="11784" width="15.625" customWidth="1"/>
    <col min="11785" max="11785" width="9.625" customWidth="1"/>
    <col min="11786" max="11787" width="15.625" customWidth="1"/>
    <col min="12034" max="12034" width="20.875" customWidth="1"/>
    <col min="12035" max="12035" width="17.625" customWidth="1"/>
    <col min="12036" max="12037" width="18.375" bestFit="1" customWidth="1"/>
    <col min="12038" max="12038" width="10.625" customWidth="1"/>
    <col min="12039" max="12039" width="9.625" customWidth="1"/>
    <col min="12040" max="12040" width="15.625" customWidth="1"/>
    <col min="12041" max="12041" width="9.625" customWidth="1"/>
    <col min="12042" max="12043" width="15.625" customWidth="1"/>
    <col min="12290" max="12290" width="20.875" customWidth="1"/>
    <col min="12291" max="12291" width="17.625" customWidth="1"/>
    <col min="12292" max="12293" width="18.375" bestFit="1" customWidth="1"/>
    <col min="12294" max="12294" width="10.625" customWidth="1"/>
    <col min="12295" max="12295" width="9.625" customWidth="1"/>
    <col min="12296" max="12296" width="15.625" customWidth="1"/>
    <col min="12297" max="12297" width="9.625" customWidth="1"/>
    <col min="12298" max="12299" width="15.625" customWidth="1"/>
    <col min="12546" max="12546" width="20.875" customWidth="1"/>
    <col min="12547" max="12547" width="17.625" customWidth="1"/>
    <col min="12548" max="12549" width="18.375" bestFit="1" customWidth="1"/>
    <col min="12550" max="12550" width="10.625" customWidth="1"/>
    <col min="12551" max="12551" width="9.625" customWidth="1"/>
    <col min="12552" max="12552" width="15.625" customWidth="1"/>
    <col min="12553" max="12553" width="9.625" customWidth="1"/>
    <col min="12554" max="12555" width="15.625" customWidth="1"/>
    <col min="12802" max="12802" width="20.875" customWidth="1"/>
    <col min="12803" max="12803" width="17.625" customWidth="1"/>
    <col min="12804" max="12805" width="18.375" bestFit="1" customWidth="1"/>
    <col min="12806" max="12806" width="10.625" customWidth="1"/>
    <col min="12807" max="12807" width="9.625" customWidth="1"/>
    <col min="12808" max="12808" width="15.625" customWidth="1"/>
    <col min="12809" max="12809" width="9.625" customWidth="1"/>
    <col min="12810" max="12811" width="15.625" customWidth="1"/>
    <col min="13058" max="13058" width="20.875" customWidth="1"/>
    <col min="13059" max="13059" width="17.625" customWidth="1"/>
    <col min="13060" max="13061" width="18.375" bestFit="1" customWidth="1"/>
    <col min="13062" max="13062" width="10.625" customWidth="1"/>
    <col min="13063" max="13063" width="9.625" customWidth="1"/>
    <col min="13064" max="13064" width="15.625" customWidth="1"/>
    <col min="13065" max="13065" width="9.625" customWidth="1"/>
    <col min="13066" max="13067" width="15.625" customWidth="1"/>
    <col min="13314" max="13314" width="20.875" customWidth="1"/>
    <col min="13315" max="13315" width="17.625" customWidth="1"/>
    <col min="13316" max="13317" width="18.375" bestFit="1" customWidth="1"/>
    <col min="13318" max="13318" width="10.625" customWidth="1"/>
    <col min="13319" max="13319" width="9.625" customWidth="1"/>
    <col min="13320" max="13320" width="15.625" customWidth="1"/>
    <col min="13321" max="13321" width="9.625" customWidth="1"/>
    <col min="13322" max="13323" width="15.625" customWidth="1"/>
    <col min="13570" max="13570" width="20.875" customWidth="1"/>
    <col min="13571" max="13571" width="17.625" customWidth="1"/>
    <col min="13572" max="13573" width="18.375" bestFit="1" customWidth="1"/>
    <col min="13574" max="13574" width="10.625" customWidth="1"/>
    <col min="13575" max="13575" width="9.625" customWidth="1"/>
    <col min="13576" max="13576" width="15.625" customWidth="1"/>
    <col min="13577" max="13577" width="9.625" customWidth="1"/>
    <col min="13578" max="13579" width="15.625" customWidth="1"/>
    <col min="13826" max="13826" width="20.875" customWidth="1"/>
    <col min="13827" max="13827" width="17.625" customWidth="1"/>
    <col min="13828" max="13829" width="18.375" bestFit="1" customWidth="1"/>
    <col min="13830" max="13830" width="10.625" customWidth="1"/>
    <col min="13831" max="13831" width="9.625" customWidth="1"/>
    <col min="13832" max="13832" width="15.625" customWidth="1"/>
    <col min="13833" max="13833" width="9.625" customWidth="1"/>
    <col min="13834" max="13835" width="15.625" customWidth="1"/>
    <col min="14082" max="14082" width="20.875" customWidth="1"/>
    <col min="14083" max="14083" width="17.625" customWidth="1"/>
    <col min="14084" max="14085" width="18.375" bestFit="1" customWidth="1"/>
    <col min="14086" max="14086" width="10.625" customWidth="1"/>
    <col min="14087" max="14087" width="9.625" customWidth="1"/>
    <col min="14088" max="14088" width="15.625" customWidth="1"/>
    <col min="14089" max="14089" width="9.625" customWidth="1"/>
    <col min="14090" max="14091" width="15.625" customWidth="1"/>
    <col min="14338" max="14338" width="20.875" customWidth="1"/>
    <col min="14339" max="14339" width="17.625" customWidth="1"/>
    <col min="14340" max="14341" width="18.375" bestFit="1" customWidth="1"/>
    <col min="14342" max="14342" width="10.625" customWidth="1"/>
    <col min="14343" max="14343" width="9.625" customWidth="1"/>
    <col min="14344" max="14344" width="15.625" customWidth="1"/>
    <col min="14345" max="14345" width="9.625" customWidth="1"/>
    <col min="14346" max="14347" width="15.625" customWidth="1"/>
    <col min="14594" max="14594" width="20.875" customWidth="1"/>
    <col min="14595" max="14595" width="17.625" customWidth="1"/>
    <col min="14596" max="14597" width="18.375" bestFit="1" customWidth="1"/>
    <col min="14598" max="14598" width="10.625" customWidth="1"/>
    <col min="14599" max="14599" width="9.625" customWidth="1"/>
    <col min="14600" max="14600" width="15.625" customWidth="1"/>
    <col min="14601" max="14601" width="9.625" customWidth="1"/>
    <col min="14602" max="14603" width="15.625" customWidth="1"/>
    <col min="14850" max="14850" width="20.875" customWidth="1"/>
    <col min="14851" max="14851" width="17.625" customWidth="1"/>
    <col min="14852" max="14853" width="18.375" bestFit="1" customWidth="1"/>
    <col min="14854" max="14854" width="10.625" customWidth="1"/>
    <col min="14855" max="14855" width="9.625" customWidth="1"/>
    <col min="14856" max="14856" width="15.625" customWidth="1"/>
    <col min="14857" max="14857" width="9.625" customWidth="1"/>
    <col min="14858" max="14859" width="15.625" customWidth="1"/>
    <col min="15106" max="15106" width="20.875" customWidth="1"/>
    <col min="15107" max="15107" width="17.625" customWidth="1"/>
    <col min="15108" max="15109" width="18.375" bestFit="1" customWidth="1"/>
    <col min="15110" max="15110" width="10.625" customWidth="1"/>
    <col min="15111" max="15111" width="9.625" customWidth="1"/>
    <col min="15112" max="15112" width="15.625" customWidth="1"/>
    <col min="15113" max="15113" width="9.625" customWidth="1"/>
    <col min="15114" max="15115" width="15.625" customWidth="1"/>
    <col min="15362" max="15362" width="20.875" customWidth="1"/>
    <col min="15363" max="15363" width="17.625" customWidth="1"/>
    <col min="15364" max="15365" width="18.375" bestFit="1" customWidth="1"/>
    <col min="15366" max="15366" width="10.625" customWidth="1"/>
    <col min="15367" max="15367" width="9.625" customWidth="1"/>
    <col min="15368" max="15368" width="15.625" customWidth="1"/>
    <col min="15369" max="15369" width="9.625" customWidth="1"/>
    <col min="15370" max="15371" width="15.625" customWidth="1"/>
    <col min="15618" max="15618" width="20.875" customWidth="1"/>
    <col min="15619" max="15619" width="17.625" customWidth="1"/>
    <col min="15620" max="15621" width="18.375" bestFit="1" customWidth="1"/>
    <col min="15622" max="15622" width="10.625" customWidth="1"/>
    <col min="15623" max="15623" width="9.625" customWidth="1"/>
    <col min="15624" max="15624" width="15.625" customWidth="1"/>
    <col min="15625" max="15625" width="9.625" customWidth="1"/>
    <col min="15626" max="15627" width="15.625" customWidth="1"/>
    <col min="15874" max="15874" width="20.875" customWidth="1"/>
    <col min="15875" max="15875" width="17.625" customWidth="1"/>
    <col min="15876" max="15877" width="18.375" bestFit="1" customWidth="1"/>
    <col min="15878" max="15878" width="10.625" customWidth="1"/>
    <col min="15879" max="15879" width="9.625" customWidth="1"/>
    <col min="15880" max="15880" width="15.625" customWidth="1"/>
    <col min="15881" max="15881" width="9.625" customWidth="1"/>
    <col min="15882" max="15883" width="15.625" customWidth="1"/>
    <col min="16130" max="16130" width="20.875" customWidth="1"/>
    <col min="16131" max="16131" width="17.625" customWidth="1"/>
    <col min="16132" max="16133" width="18.375" bestFit="1" customWidth="1"/>
    <col min="16134" max="16134" width="10.625" customWidth="1"/>
    <col min="16135" max="16135" width="9.625" customWidth="1"/>
    <col min="16136" max="16136" width="15.625" customWidth="1"/>
    <col min="16137" max="16137" width="9.625" customWidth="1"/>
    <col min="16138" max="16139" width="15.625" customWidth="1"/>
  </cols>
  <sheetData>
    <row r="1" spans="1:11" x14ac:dyDescent="0.4">
      <c r="A1" s="60" t="s">
        <v>45</v>
      </c>
      <c r="B1" s="60"/>
      <c r="C1" s="59"/>
      <c r="D1" s="61" t="s">
        <v>44</v>
      </c>
      <c r="E1" s="61"/>
      <c r="F1" s="61"/>
      <c r="G1" s="61"/>
      <c r="H1" s="61"/>
      <c r="I1" s="59"/>
      <c r="J1" s="59"/>
      <c r="K1" s="59"/>
    </row>
    <row r="2" spans="1:11" ht="19.5" thickBot="1" x14ac:dyDescent="0.45">
      <c r="B2" s="1"/>
      <c r="D2" s="2"/>
    </row>
    <row r="3" spans="1:11" x14ac:dyDescent="0.4">
      <c r="B3" s="34" t="s">
        <v>0</v>
      </c>
      <c r="C3" s="64" t="s">
        <v>41</v>
      </c>
      <c r="D3" s="64"/>
      <c r="E3" s="65"/>
      <c r="H3" s="66" t="s">
        <v>1</v>
      </c>
      <c r="I3" s="67"/>
      <c r="J3" s="68"/>
    </row>
    <row r="4" spans="1:11" x14ac:dyDescent="0.4">
      <c r="B4" s="3" t="s">
        <v>2</v>
      </c>
      <c r="C4" s="69">
        <v>45127</v>
      </c>
      <c r="D4" s="69"/>
      <c r="E4" s="70"/>
      <c r="H4" s="71"/>
      <c r="I4" s="72"/>
      <c r="J4" s="73"/>
    </row>
    <row r="5" spans="1:11" x14ac:dyDescent="0.4">
      <c r="B5" s="3" t="s">
        <v>3</v>
      </c>
      <c r="C5" s="69">
        <v>46222</v>
      </c>
      <c r="D5" s="69"/>
      <c r="E5" s="70"/>
      <c r="F5" s="1"/>
      <c r="H5" s="74"/>
      <c r="I5" s="75"/>
      <c r="J5" s="76"/>
    </row>
    <row r="6" spans="1:11" x14ac:dyDescent="0.4">
      <c r="B6" s="3" t="s">
        <v>4</v>
      </c>
      <c r="C6" s="80">
        <v>1.2999999999999999E-2</v>
      </c>
      <c r="D6" s="80"/>
      <c r="E6" s="81"/>
      <c r="H6" s="74"/>
      <c r="I6" s="75"/>
      <c r="J6" s="76"/>
    </row>
    <row r="7" spans="1:11" ht="37.5" x14ac:dyDescent="0.4">
      <c r="B7" s="92" t="s">
        <v>46</v>
      </c>
      <c r="C7" s="82">
        <v>500000000</v>
      </c>
      <c r="D7" s="82"/>
      <c r="E7" s="83"/>
      <c r="H7" s="74"/>
      <c r="I7" s="75"/>
      <c r="J7" s="76"/>
    </row>
    <row r="8" spans="1:11" x14ac:dyDescent="0.4">
      <c r="B8" s="3" t="s">
        <v>5</v>
      </c>
      <c r="C8" s="69">
        <v>45362</v>
      </c>
      <c r="D8" s="69"/>
      <c r="E8" s="70"/>
      <c r="H8" s="74"/>
      <c r="I8" s="75"/>
      <c r="J8" s="76"/>
    </row>
    <row r="9" spans="1:11" ht="38.25" thickBot="1" x14ac:dyDescent="0.45">
      <c r="B9" s="93" t="s">
        <v>47</v>
      </c>
      <c r="C9" s="84">
        <v>30000000</v>
      </c>
      <c r="D9" s="84"/>
      <c r="E9" s="85"/>
      <c r="H9" s="77"/>
      <c r="I9" s="78"/>
      <c r="J9" s="79"/>
    </row>
    <row r="10" spans="1:11" ht="19.5" thickBot="1" x14ac:dyDescent="0.45"/>
    <row r="11" spans="1:11" ht="30.75" customHeight="1" x14ac:dyDescent="0.4">
      <c r="A11" s="88" t="s">
        <v>6</v>
      </c>
      <c r="B11" s="62" t="s">
        <v>7</v>
      </c>
      <c r="C11" s="62" t="s">
        <v>8</v>
      </c>
      <c r="D11" s="90" t="s">
        <v>9</v>
      </c>
      <c r="E11" s="91"/>
      <c r="F11" s="62" t="s">
        <v>10</v>
      </c>
      <c r="G11" s="62" t="s">
        <v>11</v>
      </c>
      <c r="H11" s="62" t="s">
        <v>12</v>
      </c>
      <c r="I11" s="62" t="s">
        <v>13</v>
      </c>
      <c r="J11" s="62" t="s">
        <v>14</v>
      </c>
      <c r="K11" s="86" t="s">
        <v>15</v>
      </c>
    </row>
    <row r="12" spans="1:11" ht="30.75" customHeight="1" thickBot="1" x14ac:dyDescent="0.45">
      <c r="A12" s="89"/>
      <c r="B12" s="63"/>
      <c r="C12" s="63"/>
      <c r="D12" s="33" t="s">
        <v>42</v>
      </c>
      <c r="E12" s="33" t="s">
        <v>43</v>
      </c>
      <c r="F12" s="63"/>
      <c r="G12" s="63"/>
      <c r="H12" s="63"/>
      <c r="I12" s="63"/>
      <c r="J12" s="63"/>
      <c r="K12" s="87"/>
    </row>
    <row r="13" spans="1:11" ht="19.5" thickTop="1" x14ac:dyDescent="0.4">
      <c r="A13" s="3" t="s">
        <v>19</v>
      </c>
      <c r="B13" s="40">
        <v>45180</v>
      </c>
      <c r="C13" s="11">
        <f>C7</f>
        <v>500000000</v>
      </c>
      <c r="D13" s="7">
        <f>C4</f>
        <v>45127</v>
      </c>
      <c r="E13" s="43">
        <v>45180</v>
      </c>
      <c r="F13" s="6">
        <f t="shared" ref="F13:F18" si="0">IF(D13="","",DATEDIF(D13,E13,"D")+1)</f>
        <v>54</v>
      </c>
      <c r="G13" s="8">
        <f>C6</f>
        <v>1.2999999999999999E-2</v>
      </c>
      <c r="H13" s="9">
        <f>IF(C13="","",ROUNDDOWN(C13*F13*G13/365,0))</f>
        <v>961643</v>
      </c>
      <c r="I13" s="8">
        <v>0.01</v>
      </c>
      <c r="J13" s="9">
        <f t="shared" ref="J13:J19" si="1">IF(C13="","",ROUNDDOWN(C13*F13*I13/365,0))</f>
        <v>739726</v>
      </c>
      <c r="K13" s="10">
        <f t="shared" ref="K13:K19" si="2">IF(C13="","",H13-J13)</f>
        <v>221917</v>
      </c>
    </row>
    <row r="14" spans="1:11" x14ac:dyDescent="0.4">
      <c r="A14" s="3" t="s">
        <v>20</v>
      </c>
      <c r="B14" s="41">
        <v>45362</v>
      </c>
      <c r="C14" s="39">
        <f>IF(B14&gt;$C$8,C13-$C$9,C13)</f>
        <v>500000000</v>
      </c>
      <c r="D14" s="7">
        <f t="shared" ref="D14:D19" si="3">E13+1</f>
        <v>45181</v>
      </c>
      <c r="E14" s="44">
        <v>45362</v>
      </c>
      <c r="F14" s="6">
        <f t="shared" si="0"/>
        <v>182</v>
      </c>
      <c r="G14" s="8">
        <f t="shared" ref="G14:G19" si="4">$G$13</f>
        <v>1.2999999999999999E-2</v>
      </c>
      <c r="H14" s="9">
        <f>IF(C14="","",ROUNDDOWN(C14*F14*G14/365,0))</f>
        <v>3241095</v>
      </c>
      <c r="I14" s="8">
        <v>0.01</v>
      </c>
      <c r="J14" s="9">
        <f t="shared" si="1"/>
        <v>2493150</v>
      </c>
      <c r="K14" s="10">
        <f t="shared" si="2"/>
        <v>747945</v>
      </c>
    </row>
    <row r="15" spans="1:11" x14ac:dyDescent="0.4">
      <c r="A15" s="3" t="s">
        <v>21</v>
      </c>
      <c r="B15" s="42">
        <v>45545</v>
      </c>
      <c r="C15" s="11">
        <f t="shared" ref="C15:C19" si="5">IF(B15&gt;$C$8,C14-$C$9,C14)</f>
        <v>470000000</v>
      </c>
      <c r="D15" s="7">
        <f t="shared" si="3"/>
        <v>45363</v>
      </c>
      <c r="E15" s="28">
        <v>45545</v>
      </c>
      <c r="F15" s="6">
        <f t="shared" si="0"/>
        <v>183</v>
      </c>
      <c r="G15" s="8">
        <f t="shared" si="4"/>
        <v>1.2999999999999999E-2</v>
      </c>
      <c r="H15" s="9">
        <f t="shared" ref="H15:H19" si="6">IF(C15="","",ROUNDDOWN(C15*F15*G15/365,0))</f>
        <v>3063369</v>
      </c>
      <c r="I15" s="8">
        <v>0.01</v>
      </c>
      <c r="J15" s="9">
        <f t="shared" si="1"/>
        <v>2356438</v>
      </c>
      <c r="K15" s="10">
        <f t="shared" si="2"/>
        <v>706931</v>
      </c>
    </row>
    <row r="16" spans="1:11" x14ac:dyDescent="0.4">
      <c r="A16" s="3" t="s">
        <v>22</v>
      </c>
      <c r="B16" s="42">
        <v>45726</v>
      </c>
      <c r="C16" s="11">
        <f t="shared" si="5"/>
        <v>440000000</v>
      </c>
      <c r="D16" s="7">
        <f>E15+1</f>
        <v>45546</v>
      </c>
      <c r="E16" s="28">
        <v>45726</v>
      </c>
      <c r="F16" s="6">
        <f t="shared" si="0"/>
        <v>181</v>
      </c>
      <c r="G16" s="8">
        <f t="shared" si="4"/>
        <v>1.2999999999999999E-2</v>
      </c>
      <c r="H16" s="9">
        <f t="shared" si="6"/>
        <v>2836493</v>
      </c>
      <c r="I16" s="8">
        <v>0.01</v>
      </c>
      <c r="J16" s="9">
        <f t="shared" si="1"/>
        <v>2181917</v>
      </c>
      <c r="K16" s="10">
        <f t="shared" si="2"/>
        <v>654576</v>
      </c>
    </row>
    <row r="17" spans="1:11" x14ac:dyDescent="0.4">
      <c r="A17" s="3" t="s">
        <v>23</v>
      </c>
      <c r="B17" s="42">
        <v>45910</v>
      </c>
      <c r="C17" s="11">
        <f>IF(B17&gt;$C$8,C16-$C$9,C16)</f>
        <v>410000000</v>
      </c>
      <c r="D17" s="7">
        <f t="shared" si="3"/>
        <v>45727</v>
      </c>
      <c r="E17" s="28">
        <v>45910</v>
      </c>
      <c r="F17" s="6">
        <f t="shared" si="0"/>
        <v>184</v>
      </c>
      <c r="G17" s="8">
        <f t="shared" si="4"/>
        <v>1.2999999999999999E-2</v>
      </c>
      <c r="H17" s="9">
        <f t="shared" si="6"/>
        <v>2686904</v>
      </c>
      <c r="I17" s="8">
        <v>0.01</v>
      </c>
      <c r="J17" s="9">
        <f t="shared" si="1"/>
        <v>2066849</v>
      </c>
      <c r="K17" s="10">
        <f t="shared" si="2"/>
        <v>620055</v>
      </c>
    </row>
    <row r="18" spans="1:11" x14ac:dyDescent="0.4">
      <c r="A18" s="3" t="s">
        <v>24</v>
      </c>
      <c r="B18" s="42">
        <v>46091</v>
      </c>
      <c r="C18" s="11">
        <f t="shared" si="5"/>
        <v>380000000</v>
      </c>
      <c r="D18" s="7">
        <f t="shared" si="3"/>
        <v>45911</v>
      </c>
      <c r="E18" s="28">
        <v>46091</v>
      </c>
      <c r="F18" s="6">
        <f t="shared" si="0"/>
        <v>181</v>
      </c>
      <c r="G18" s="8">
        <f t="shared" si="4"/>
        <v>1.2999999999999999E-2</v>
      </c>
      <c r="H18" s="9">
        <f t="shared" si="6"/>
        <v>2449698</v>
      </c>
      <c r="I18" s="8">
        <v>0.01</v>
      </c>
      <c r="J18" s="9">
        <f t="shared" si="1"/>
        <v>1884383</v>
      </c>
      <c r="K18" s="10">
        <f t="shared" si="2"/>
        <v>565315</v>
      </c>
    </row>
    <row r="19" spans="1:11" x14ac:dyDescent="0.4">
      <c r="A19" s="3" t="s">
        <v>25</v>
      </c>
      <c r="B19" s="42">
        <v>46275</v>
      </c>
      <c r="C19" s="11">
        <f t="shared" si="5"/>
        <v>350000000</v>
      </c>
      <c r="D19" s="7">
        <f t="shared" si="3"/>
        <v>46092</v>
      </c>
      <c r="E19" s="27">
        <f>C5</f>
        <v>46222</v>
      </c>
      <c r="F19" s="6">
        <f>IF(D19="","",DATEDIF(D19,E19,"D")+1)</f>
        <v>131</v>
      </c>
      <c r="G19" s="8">
        <f t="shared" si="4"/>
        <v>1.2999999999999999E-2</v>
      </c>
      <c r="H19" s="9">
        <f t="shared" si="6"/>
        <v>1633013</v>
      </c>
      <c r="I19" s="8">
        <v>0.01</v>
      </c>
      <c r="J19" s="9">
        <f t="shared" si="1"/>
        <v>1256164</v>
      </c>
      <c r="K19" s="10">
        <f t="shared" si="2"/>
        <v>376849</v>
      </c>
    </row>
    <row r="20" spans="1:11" x14ac:dyDescent="0.4">
      <c r="A20" s="3"/>
      <c r="B20" s="28"/>
      <c r="C20" s="11"/>
      <c r="D20" s="7"/>
      <c r="E20" s="28"/>
      <c r="F20" s="6"/>
      <c r="G20" s="8"/>
      <c r="H20" s="9"/>
      <c r="I20" s="8"/>
      <c r="J20" s="9"/>
      <c r="K20" s="10"/>
    </row>
    <row r="21" spans="1:11" x14ac:dyDescent="0.4">
      <c r="A21" s="3"/>
      <c r="B21" s="28"/>
      <c r="C21" s="11"/>
      <c r="D21" s="7"/>
      <c r="E21" s="28"/>
      <c r="F21" s="6"/>
      <c r="G21" s="8"/>
      <c r="H21" s="9"/>
      <c r="I21" s="8"/>
      <c r="J21" s="9"/>
      <c r="K21" s="10"/>
    </row>
    <row r="22" spans="1:11" x14ac:dyDescent="0.4">
      <c r="A22" s="3"/>
      <c r="B22" s="28"/>
      <c r="C22" s="11"/>
      <c r="D22" s="7"/>
      <c r="E22" s="28"/>
      <c r="F22" s="6"/>
      <c r="G22" s="8"/>
      <c r="H22" s="9"/>
      <c r="I22" s="8"/>
      <c r="J22" s="9"/>
      <c r="K22" s="10"/>
    </row>
    <row r="23" spans="1:11" ht="19.5" thickBot="1" x14ac:dyDescent="0.45">
      <c r="A23" s="4"/>
      <c r="B23" s="50"/>
      <c r="C23" s="51"/>
      <c r="D23" s="52"/>
      <c r="E23" s="50"/>
      <c r="F23" s="53"/>
      <c r="G23" s="54"/>
      <c r="H23" s="55"/>
      <c r="I23" s="54"/>
      <c r="J23" s="55"/>
      <c r="K23" s="56"/>
    </row>
    <row r="24" spans="1:11" ht="19.5" thickBot="1" x14ac:dyDescent="0.45">
      <c r="A24" s="2"/>
      <c r="B24" s="12"/>
      <c r="C24" s="13"/>
      <c r="D24" s="14"/>
      <c r="E24" s="14"/>
      <c r="F24" s="45" t="s">
        <v>26</v>
      </c>
      <c r="G24" s="46"/>
      <c r="H24" s="47">
        <f>SUM(H13:H23)</f>
        <v>16872215</v>
      </c>
      <c r="I24" s="48"/>
      <c r="J24" s="47">
        <f>SUM(J13:J23)</f>
        <v>12978627</v>
      </c>
      <c r="K24" s="49">
        <f>SUM(K13:K23)</f>
        <v>3893588</v>
      </c>
    </row>
    <row r="25" spans="1:11" hidden="1" x14ac:dyDescent="0.4">
      <c r="A25" s="2"/>
      <c r="B25" s="20"/>
      <c r="C25" s="21"/>
      <c r="D25" s="14"/>
      <c r="E25" s="14"/>
      <c r="J25" s="22"/>
    </row>
    <row r="26" spans="1:11" ht="19.5" hidden="1" thickBot="1" x14ac:dyDescent="0.45">
      <c r="B26" t="s">
        <v>27</v>
      </c>
    </row>
    <row r="27" spans="1:11" ht="19.5" hidden="1" thickBot="1" x14ac:dyDescent="0.45">
      <c r="A27" s="23" t="s">
        <v>6</v>
      </c>
      <c r="B27" s="35" t="s">
        <v>39</v>
      </c>
      <c r="C27" s="36" t="s">
        <v>40</v>
      </c>
    </row>
    <row r="28" spans="1:11" ht="19.5" hidden="1" thickTop="1" x14ac:dyDescent="0.4">
      <c r="A28" s="24" t="s">
        <v>18</v>
      </c>
      <c r="B28" s="37">
        <v>45180</v>
      </c>
      <c r="C28" s="38">
        <v>45362</v>
      </c>
    </row>
    <row r="29" spans="1:11" hidden="1" x14ac:dyDescent="0.4">
      <c r="A29" s="25" t="s">
        <v>28</v>
      </c>
      <c r="B29" s="37">
        <v>45362</v>
      </c>
      <c r="C29" s="38">
        <v>45545</v>
      </c>
    </row>
    <row r="30" spans="1:11" hidden="1" x14ac:dyDescent="0.4">
      <c r="A30" s="25" t="s">
        <v>29</v>
      </c>
      <c r="B30" s="38">
        <v>45545</v>
      </c>
      <c r="C30" s="38">
        <v>45726</v>
      </c>
    </row>
    <row r="31" spans="1:11" hidden="1" x14ac:dyDescent="0.4">
      <c r="A31" s="25" t="s">
        <v>30</v>
      </c>
      <c r="B31" s="38">
        <v>45726</v>
      </c>
      <c r="C31" s="38">
        <v>45910</v>
      </c>
    </row>
    <row r="32" spans="1:11" hidden="1" x14ac:dyDescent="0.4">
      <c r="A32" s="25" t="s">
        <v>31</v>
      </c>
      <c r="B32" s="38">
        <v>45910</v>
      </c>
      <c r="C32" s="38">
        <v>46091</v>
      </c>
    </row>
    <row r="33" spans="1:3" hidden="1" x14ac:dyDescent="0.4">
      <c r="A33" s="25" t="s">
        <v>32</v>
      </c>
      <c r="B33" s="38">
        <v>46091</v>
      </c>
      <c r="C33" s="38">
        <v>46275</v>
      </c>
    </row>
    <row r="34" spans="1:3" hidden="1" x14ac:dyDescent="0.4">
      <c r="A34" s="25" t="s">
        <v>33</v>
      </c>
      <c r="B34" s="38">
        <v>46275</v>
      </c>
      <c r="C34" s="38">
        <v>46456</v>
      </c>
    </row>
    <row r="35" spans="1:3" hidden="1" x14ac:dyDescent="0.4">
      <c r="A35" s="25" t="s">
        <v>34</v>
      </c>
      <c r="B35" s="30">
        <v>45362</v>
      </c>
      <c r="C35" s="31"/>
    </row>
    <row r="36" spans="1:3" hidden="1" x14ac:dyDescent="0.4">
      <c r="A36" s="25" t="s">
        <v>35</v>
      </c>
      <c r="B36" s="30"/>
    </row>
    <row r="37" spans="1:3" hidden="1" x14ac:dyDescent="0.4">
      <c r="A37" s="25" t="s">
        <v>36</v>
      </c>
    </row>
    <row r="38" spans="1:3" ht="19.5" hidden="1" thickBot="1" x14ac:dyDescent="0.45">
      <c r="A38" s="25" t="s">
        <v>37</v>
      </c>
      <c r="B38">
        <v>45910</v>
      </c>
      <c r="C38" s="29"/>
    </row>
    <row r="39" spans="1:3" ht="19.5" hidden="1" thickBot="1" x14ac:dyDescent="0.45">
      <c r="A39" s="26" t="s">
        <v>38</v>
      </c>
      <c r="B39" s="32"/>
      <c r="C39" s="29"/>
    </row>
  </sheetData>
  <mergeCells count="21">
    <mergeCell ref="K11:K12"/>
    <mergeCell ref="A11:A12"/>
    <mergeCell ref="B11:B12"/>
    <mergeCell ref="C11:C12"/>
    <mergeCell ref="D11:E11"/>
    <mergeCell ref="F11:F12"/>
    <mergeCell ref="G11:G12"/>
    <mergeCell ref="A1:B1"/>
    <mergeCell ref="D1:H1"/>
    <mergeCell ref="H11:H12"/>
    <mergeCell ref="I11:I12"/>
    <mergeCell ref="J11:J12"/>
    <mergeCell ref="C3:E3"/>
    <mergeCell ref="H3:J3"/>
    <mergeCell ref="C4:E4"/>
    <mergeCell ref="H4:J9"/>
    <mergeCell ref="C5:E5"/>
    <mergeCell ref="C6:E6"/>
    <mergeCell ref="C7:E7"/>
    <mergeCell ref="C8:E8"/>
    <mergeCell ref="C9:E9"/>
  </mergeCells>
  <phoneticPr fontId="2"/>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7CCD-2165-410B-AB9D-071E61403420}">
  <sheetPr>
    <pageSetUpPr fitToPage="1"/>
  </sheetPr>
  <dimension ref="A1:K25"/>
  <sheetViews>
    <sheetView workbookViewId="0">
      <selection activeCell="B7" sqref="B7:B9"/>
    </sheetView>
  </sheetViews>
  <sheetFormatPr defaultRowHeight="18.75" x14ac:dyDescent="0.4"/>
  <cols>
    <col min="2" max="2" width="20.875" customWidth="1"/>
    <col min="3" max="3" width="17.625" customWidth="1"/>
    <col min="4" max="4" width="18.375" bestFit="1" customWidth="1"/>
    <col min="5" max="5" width="16.25" customWidth="1"/>
    <col min="6" max="6" width="12.75" customWidth="1"/>
    <col min="7" max="7" width="15.125" customWidth="1"/>
    <col min="8" max="8" width="15.625" customWidth="1"/>
    <col min="9" max="9" width="9.625" customWidth="1"/>
    <col min="10" max="11" width="15.625" customWidth="1"/>
    <col min="258" max="258" width="20.875" customWidth="1"/>
    <col min="259" max="259" width="17.625" customWidth="1"/>
    <col min="260" max="261" width="18.375" bestFit="1" customWidth="1"/>
    <col min="262" max="262" width="10.625" customWidth="1"/>
    <col min="263" max="263" width="9.625" customWidth="1"/>
    <col min="264" max="264" width="15.625" customWidth="1"/>
    <col min="265" max="265" width="9.625" customWidth="1"/>
    <col min="266" max="267" width="15.625" customWidth="1"/>
    <col min="514" max="514" width="20.875" customWidth="1"/>
    <col min="515" max="515" width="17.625" customWidth="1"/>
    <col min="516" max="517" width="18.375" bestFit="1" customWidth="1"/>
    <col min="518" max="518" width="10.625" customWidth="1"/>
    <col min="519" max="519" width="9.625" customWidth="1"/>
    <col min="520" max="520" width="15.625" customWidth="1"/>
    <col min="521" max="521" width="9.625" customWidth="1"/>
    <col min="522" max="523" width="15.625" customWidth="1"/>
    <col min="770" max="770" width="20.875" customWidth="1"/>
    <col min="771" max="771" width="17.625" customWidth="1"/>
    <col min="772" max="773" width="18.375" bestFit="1" customWidth="1"/>
    <col min="774" max="774" width="10.625" customWidth="1"/>
    <col min="775" max="775" width="9.625" customWidth="1"/>
    <col min="776" max="776" width="15.625" customWidth="1"/>
    <col min="777" max="777" width="9.625" customWidth="1"/>
    <col min="778" max="779" width="15.625" customWidth="1"/>
    <col min="1026" max="1026" width="20.875" customWidth="1"/>
    <col min="1027" max="1027" width="17.625" customWidth="1"/>
    <col min="1028" max="1029" width="18.375" bestFit="1" customWidth="1"/>
    <col min="1030" max="1030" width="10.625" customWidth="1"/>
    <col min="1031" max="1031" width="9.625" customWidth="1"/>
    <col min="1032" max="1032" width="15.625" customWidth="1"/>
    <col min="1033" max="1033" width="9.625" customWidth="1"/>
    <col min="1034" max="1035" width="15.625" customWidth="1"/>
    <col min="1282" max="1282" width="20.875" customWidth="1"/>
    <col min="1283" max="1283" width="17.625" customWidth="1"/>
    <col min="1284" max="1285" width="18.375" bestFit="1" customWidth="1"/>
    <col min="1286" max="1286" width="10.625" customWidth="1"/>
    <col min="1287" max="1287" width="9.625" customWidth="1"/>
    <col min="1288" max="1288" width="15.625" customWidth="1"/>
    <col min="1289" max="1289" width="9.625" customWidth="1"/>
    <col min="1290" max="1291" width="15.625" customWidth="1"/>
    <col min="1538" max="1538" width="20.875" customWidth="1"/>
    <col min="1539" max="1539" width="17.625" customWidth="1"/>
    <col min="1540" max="1541" width="18.375" bestFit="1" customWidth="1"/>
    <col min="1542" max="1542" width="10.625" customWidth="1"/>
    <col min="1543" max="1543" width="9.625" customWidth="1"/>
    <col min="1544" max="1544" width="15.625" customWidth="1"/>
    <col min="1545" max="1545" width="9.625" customWidth="1"/>
    <col min="1546" max="1547" width="15.625" customWidth="1"/>
    <col min="1794" max="1794" width="20.875" customWidth="1"/>
    <col min="1795" max="1795" width="17.625" customWidth="1"/>
    <col min="1796" max="1797" width="18.375" bestFit="1" customWidth="1"/>
    <col min="1798" max="1798" width="10.625" customWidth="1"/>
    <col min="1799" max="1799" width="9.625" customWidth="1"/>
    <col min="1800" max="1800" width="15.625" customWidth="1"/>
    <col min="1801" max="1801" width="9.625" customWidth="1"/>
    <col min="1802" max="1803" width="15.625" customWidth="1"/>
    <col min="2050" max="2050" width="20.875" customWidth="1"/>
    <col min="2051" max="2051" width="17.625" customWidth="1"/>
    <col min="2052" max="2053" width="18.375" bestFit="1" customWidth="1"/>
    <col min="2054" max="2054" width="10.625" customWidth="1"/>
    <col min="2055" max="2055" width="9.625" customWidth="1"/>
    <col min="2056" max="2056" width="15.625" customWidth="1"/>
    <col min="2057" max="2057" width="9.625" customWidth="1"/>
    <col min="2058" max="2059" width="15.625" customWidth="1"/>
    <col min="2306" max="2306" width="20.875" customWidth="1"/>
    <col min="2307" max="2307" width="17.625" customWidth="1"/>
    <col min="2308" max="2309" width="18.375" bestFit="1" customWidth="1"/>
    <col min="2310" max="2310" width="10.625" customWidth="1"/>
    <col min="2311" max="2311" width="9.625" customWidth="1"/>
    <col min="2312" max="2312" width="15.625" customWidth="1"/>
    <col min="2313" max="2313" width="9.625" customWidth="1"/>
    <col min="2314" max="2315" width="15.625" customWidth="1"/>
    <col min="2562" max="2562" width="20.875" customWidth="1"/>
    <col min="2563" max="2563" width="17.625" customWidth="1"/>
    <col min="2564" max="2565" width="18.375" bestFit="1" customWidth="1"/>
    <col min="2566" max="2566" width="10.625" customWidth="1"/>
    <col min="2567" max="2567" width="9.625" customWidth="1"/>
    <col min="2568" max="2568" width="15.625" customWidth="1"/>
    <col min="2569" max="2569" width="9.625" customWidth="1"/>
    <col min="2570" max="2571" width="15.625" customWidth="1"/>
    <col min="2818" max="2818" width="20.875" customWidth="1"/>
    <col min="2819" max="2819" width="17.625" customWidth="1"/>
    <col min="2820" max="2821" width="18.375" bestFit="1" customWidth="1"/>
    <col min="2822" max="2822" width="10.625" customWidth="1"/>
    <col min="2823" max="2823" width="9.625" customWidth="1"/>
    <col min="2824" max="2824" width="15.625" customWidth="1"/>
    <col min="2825" max="2825" width="9.625" customWidth="1"/>
    <col min="2826" max="2827" width="15.625" customWidth="1"/>
    <col min="3074" max="3074" width="20.875" customWidth="1"/>
    <col min="3075" max="3075" width="17.625" customWidth="1"/>
    <col min="3076" max="3077" width="18.375" bestFit="1" customWidth="1"/>
    <col min="3078" max="3078" width="10.625" customWidth="1"/>
    <col min="3079" max="3079" width="9.625" customWidth="1"/>
    <col min="3080" max="3080" width="15.625" customWidth="1"/>
    <col min="3081" max="3081" width="9.625" customWidth="1"/>
    <col min="3082" max="3083" width="15.625" customWidth="1"/>
    <col min="3330" max="3330" width="20.875" customWidth="1"/>
    <col min="3331" max="3331" width="17.625" customWidth="1"/>
    <col min="3332" max="3333" width="18.375" bestFit="1" customWidth="1"/>
    <col min="3334" max="3334" width="10.625" customWidth="1"/>
    <col min="3335" max="3335" width="9.625" customWidth="1"/>
    <col min="3336" max="3336" width="15.625" customWidth="1"/>
    <col min="3337" max="3337" width="9.625" customWidth="1"/>
    <col min="3338" max="3339" width="15.625" customWidth="1"/>
    <col min="3586" max="3586" width="20.875" customWidth="1"/>
    <col min="3587" max="3587" width="17.625" customWidth="1"/>
    <col min="3588" max="3589" width="18.375" bestFit="1" customWidth="1"/>
    <col min="3590" max="3590" width="10.625" customWidth="1"/>
    <col min="3591" max="3591" width="9.625" customWidth="1"/>
    <col min="3592" max="3592" width="15.625" customWidth="1"/>
    <col min="3593" max="3593" width="9.625" customWidth="1"/>
    <col min="3594" max="3595" width="15.625" customWidth="1"/>
    <col min="3842" max="3842" width="20.875" customWidth="1"/>
    <col min="3843" max="3843" width="17.625" customWidth="1"/>
    <col min="3844" max="3845" width="18.375" bestFit="1" customWidth="1"/>
    <col min="3846" max="3846" width="10.625" customWidth="1"/>
    <col min="3847" max="3847" width="9.625" customWidth="1"/>
    <col min="3848" max="3848" width="15.625" customWidth="1"/>
    <col min="3849" max="3849" width="9.625" customWidth="1"/>
    <col min="3850" max="3851" width="15.625" customWidth="1"/>
    <col min="4098" max="4098" width="20.875" customWidth="1"/>
    <col min="4099" max="4099" width="17.625" customWidth="1"/>
    <col min="4100" max="4101" width="18.375" bestFit="1" customWidth="1"/>
    <col min="4102" max="4102" width="10.625" customWidth="1"/>
    <col min="4103" max="4103" width="9.625" customWidth="1"/>
    <col min="4104" max="4104" width="15.625" customWidth="1"/>
    <col min="4105" max="4105" width="9.625" customWidth="1"/>
    <col min="4106" max="4107" width="15.625" customWidth="1"/>
    <col min="4354" max="4354" width="20.875" customWidth="1"/>
    <col min="4355" max="4355" width="17.625" customWidth="1"/>
    <col min="4356" max="4357" width="18.375" bestFit="1" customWidth="1"/>
    <col min="4358" max="4358" width="10.625" customWidth="1"/>
    <col min="4359" max="4359" width="9.625" customWidth="1"/>
    <col min="4360" max="4360" width="15.625" customWidth="1"/>
    <col min="4361" max="4361" width="9.625" customWidth="1"/>
    <col min="4362" max="4363" width="15.625" customWidth="1"/>
    <col min="4610" max="4610" width="20.875" customWidth="1"/>
    <col min="4611" max="4611" width="17.625" customWidth="1"/>
    <col min="4612" max="4613" width="18.375" bestFit="1" customWidth="1"/>
    <col min="4614" max="4614" width="10.625" customWidth="1"/>
    <col min="4615" max="4615" width="9.625" customWidth="1"/>
    <col min="4616" max="4616" width="15.625" customWidth="1"/>
    <col min="4617" max="4617" width="9.625" customWidth="1"/>
    <col min="4618" max="4619" width="15.625" customWidth="1"/>
    <col min="4866" max="4866" width="20.875" customWidth="1"/>
    <col min="4867" max="4867" width="17.625" customWidth="1"/>
    <col min="4868" max="4869" width="18.375" bestFit="1" customWidth="1"/>
    <col min="4870" max="4870" width="10.625" customWidth="1"/>
    <col min="4871" max="4871" width="9.625" customWidth="1"/>
    <col min="4872" max="4872" width="15.625" customWidth="1"/>
    <col min="4873" max="4873" width="9.625" customWidth="1"/>
    <col min="4874" max="4875" width="15.625" customWidth="1"/>
    <col min="5122" max="5122" width="20.875" customWidth="1"/>
    <col min="5123" max="5123" width="17.625" customWidth="1"/>
    <col min="5124" max="5125" width="18.375" bestFit="1" customWidth="1"/>
    <col min="5126" max="5126" width="10.625" customWidth="1"/>
    <col min="5127" max="5127" width="9.625" customWidth="1"/>
    <col min="5128" max="5128" width="15.625" customWidth="1"/>
    <col min="5129" max="5129" width="9.625" customWidth="1"/>
    <col min="5130" max="5131" width="15.625" customWidth="1"/>
    <col min="5378" max="5378" width="20.875" customWidth="1"/>
    <col min="5379" max="5379" width="17.625" customWidth="1"/>
    <col min="5380" max="5381" width="18.375" bestFit="1" customWidth="1"/>
    <col min="5382" max="5382" width="10.625" customWidth="1"/>
    <col min="5383" max="5383" width="9.625" customWidth="1"/>
    <col min="5384" max="5384" width="15.625" customWidth="1"/>
    <col min="5385" max="5385" width="9.625" customWidth="1"/>
    <col min="5386" max="5387" width="15.625" customWidth="1"/>
    <col min="5634" max="5634" width="20.875" customWidth="1"/>
    <col min="5635" max="5635" width="17.625" customWidth="1"/>
    <col min="5636" max="5637" width="18.375" bestFit="1" customWidth="1"/>
    <col min="5638" max="5638" width="10.625" customWidth="1"/>
    <col min="5639" max="5639" width="9.625" customWidth="1"/>
    <col min="5640" max="5640" width="15.625" customWidth="1"/>
    <col min="5641" max="5641" width="9.625" customWidth="1"/>
    <col min="5642" max="5643" width="15.625" customWidth="1"/>
    <col min="5890" max="5890" width="20.875" customWidth="1"/>
    <col min="5891" max="5891" width="17.625" customWidth="1"/>
    <col min="5892" max="5893" width="18.375" bestFit="1" customWidth="1"/>
    <col min="5894" max="5894" width="10.625" customWidth="1"/>
    <col min="5895" max="5895" width="9.625" customWidth="1"/>
    <col min="5896" max="5896" width="15.625" customWidth="1"/>
    <col min="5897" max="5897" width="9.625" customWidth="1"/>
    <col min="5898" max="5899" width="15.625" customWidth="1"/>
    <col min="6146" max="6146" width="20.875" customWidth="1"/>
    <col min="6147" max="6147" width="17.625" customWidth="1"/>
    <col min="6148" max="6149" width="18.375" bestFit="1" customWidth="1"/>
    <col min="6150" max="6150" width="10.625" customWidth="1"/>
    <col min="6151" max="6151" width="9.625" customWidth="1"/>
    <col min="6152" max="6152" width="15.625" customWidth="1"/>
    <col min="6153" max="6153" width="9.625" customWidth="1"/>
    <col min="6154" max="6155" width="15.625" customWidth="1"/>
    <col min="6402" max="6402" width="20.875" customWidth="1"/>
    <col min="6403" max="6403" width="17.625" customWidth="1"/>
    <col min="6404" max="6405" width="18.375" bestFit="1" customWidth="1"/>
    <col min="6406" max="6406" width="10.625" customWidth="1"/>
    <col min="6407" max="6407" width="9.625" customWidth="1"/>
    <col min="6408" max="6408" width="15.625" customWidth="1"/>
    <col min="6409" max="6409" width="9.625" customWidth="1"/>
    <col min="6410" max="6411" width="15.625" customWidth="1"/>
    <col min="6658" max="6658" width="20.875" customWidth="1"/>
    <col min="6659" max="6659" width="17.625" customWidth="1"/>
    <col min="6660" max="6661" width="18.375" bestFit="1" customWidth="1"/>
    <col min="6662" max="6662" width="10.625" customWidth="1"/>
    <col min="6663" max="6663" width="9.625" customWidth="1"/>
    <col min="6664" max="6664" width="15.625" customWidth="1"/>
    <col min="6665" max="6665" width="9.625" customWidth="1"/>
    <col min="6666" max="6667" width="15.625" customWidth="1"/>
    <col min="6914" max="6914" width="20.875" customWidth="1"/>
    <col min="6915" max="6915" width="17.625" customWidth="1"/>
    <col min="6916" max="6917" width="18.375" bestFit="1" customWidth="1"/>
    <col min="6918" max="6918" width="10.625" customWidth="1"/>
    <col min="6919" max="6919" width="9.625" customWidth="1"/>
    <col min="6920" max="6920" width="15.625" customWidth="1"/>
    <col min="6921" max="6921" width="9.625" customWidth="1"/>
    <col min="6922" max="6923" width="15.625" customWidth="1"/>
    <col min="7170" max="7170" width="20.875" customWidth="1"/>
    <col min="7171" max="7171" width="17.625" customWidth="1"/>
    <col min="7172" max="7173" width="18.375" bestFit="1" customWidth="1"/>
    <col min="7174" max="7174" width="10.625" customWidth="1"/>
    <col min="7175" max="7175" width="9.625" customWidth="1"/>
    <col min="7176" max="7176" width="15.625" customWidth="1"/>
    <col min="7177" max="7177" width="9.625" customWidth="1"/>
    <col min="7178" max="7179" width="15.625" customWidth="1"/>
    <col min="7426" max="7426" width="20.875" customWidth="1"/>
    <col min="7427" max="7427" width="17.625" customWidth="1"/>
    <col min="7428" max="7429" width="18.375" bestFit="1" customWidth="1"/>
    <col min="7430" max="7430" width="10.625" customWidth="1"/>
    <col min="7431" max="7431" width="9.625" customWidth="1"/>
    <col min="7432" max="7432" width="15.625" customWidth="1"/>
    <col min="7433" max="7433" width="9.625" customWidth="1"/>
    <col min="7434" max="7435" width="15.625" customWidth="1"/>
    <col min="7682" max="7682" width="20.875" customWidth="1"/>
    <col min="7683" max="7683" width="17.625" customWidth="1"/>
    <col min="7684" max="7685" width="18.375" bestFit="1" customWidth="1"/>
    <col min="7686" max="7686" width="10.625" customWidth="1"/>
    <col min="7687" max="7687" width="9.625" customWidth="1"/>
    <col min="7688" max="7688" width="15.625" customWidth="1"/>
    <col min="7689" max="7689" width="9.625" customWidth="1"/>
    <col min="7690" max="7691" width="15.625" customWidth="1"/>
    <col min="7938" max="7938" width="20.875" customWidth="1"/>
    <col min="7939" max="7939" width="17.625" customWidth="1"/>
    <col min="7940" max="7941" width="18.375" bestFit="1" customWidth="1"/>
    <col min="7942" max="7942" width="10.625" customWidth="1"/>
    <col min="7943" max="7943" width="9.625" customWidth="1"/>
    <col min="7944" max="7944" width="15.625" customWidth="1"/>
    <col min="7945" max="7945" width="9.625" customWidth="1"/>
    <col min="7946" max="7947" width="15.625" customWidth="1"/>
    <col min="8194" max="8194" width="20.875" customWidth="1"/>
    <col min="8195" max="8195" width="17.625" customWidth="1"/>
    <col min="8196" max="8197" width="18.375" bestFit="1" customWidth="1"/>
    <col min="8198" max="8198" width="10.625" customWidth="1"/>
    <col min="8199" max="8199" width="9.625" customWidth="1"/>
    <col min="8200" max="8200" width="15.625" customWidth="1"/>
    <col min="8201" max="8201" width="9.625" customWidth="1"/>
    <col min="8202" max="8203" width="15.625" customWidth="1"/>
    <col min="8450" max="8450" width="20.875" customWidth="1"/>
    <col min="8451" max="8451" width="17.625" customWidth="1"/>
    <col min="8452" max="8453" width="18.375" bestFit="1" customWidth="1"/>
    <col min="8454" max="8454" width="10.625" customWidth="1"/>
    <col min="8455" max="8455" width="9.625" customWidth="1"/>
    <col min="8456" max="8456" width="15.625" customWidth="1"/>
    <col min="8457" max="8457" width="9.625" customWidth="1"/>
    <col min="8458" max="8459" width="15.625" customWidth="1"/>
    <col min="8706" max="8706" width="20.875" customWidth="1"/>
    <col min="8707" max="8707" width="17.625" customWidth="1"/>
    <col min="8708" max="8709" width="18.375" bestFit="1" customWidth="1"/>
    <col min="8710" max="8710" width="10.625" customWidth="1"/>
    <col min="8711" max="8711" width="9.625" customWidth="1"/>
    <col min="8712" max="8712" width="15.625" customWidth="1"/>
    <col min="8713" max="8713" width="9.625" customWidth="1"/>
    <col min="8714" max="8715" width="15.625" customWidth="1"/>
    <col min="8962" max="8962" width="20.875" customWidth="1"/>
    <col min="8963" max="8963" width="17.625" customWidth="1"/>
    <col min="8964" max="8965" width="18.375" bestFit="1" customWidth="1"/>
    <col min="8966" max="8966" width="10.625" customWidth="1"/>
    <col min="8967" max="8967" width="9.625" customWidth="1"/>
    <col min="8968" max="8968" width="15.625" customWidth="1"/>
    <col min="8969" max="8969" width="9.625" customWidth="1"/>
    <col min="8970" max="8971" width="15.625" customWidth="1"/>
    <col min="9218" max="9218" width="20.875" customWidth="1"/>
    <col min="9219" max="9219" width="17.625" customWidth="1"/>
    <col min="9220" max="9221" width="18.375" bestFit="1" customWidth="1"/>
    <col min="9222" max="9222" width="10.625" customWidth="1"/>
    <col min="9223" max="9223" width="9.625" customWidth="1"/>
    <col min="9224" max="9224" width="15.625" customWidth="1"/>
    <col min="9225" max="9225" width="9.625" customWidth="1"/>
    <col min="9226" max="9227" width="15.625" customWidth="1"/>
    <col min="9474" max="9474" width="20.875" customWidth="1"/>
    <col min="9475" max="9475" width="17.625" customWidth="1"/>
    <col min="9476" max="9477" width="18.375" bestFit="1" customWidth="1"/>
    <col min="9478" max="9478" width="10.625" customWidth="1"/>
    <col min="9479" max="9479" width="9.625" customWidth="1"/>
    <col min="9480" max="9480" width="15.625" customWidth="1"/>
    <col min="9481" max="9481" width="9.625" customWidth="1"/>
    <col min="9482" max="9483" width="15.625" customWidth="1"/>
    <col min="9730" max="9730" width="20.875" customWidth="1"/>
    <col min="9731" max="9731" width="17.625" customWidth="1"/>
    <col min="9732" max="9733" width="18.375" bestFit="1" customWidth="1"/>
    <col min="9734" max="9734" width="10.625" customWidth="1"/>
    <col min="9735" max="9735" width="9.625" customWidth="1"/>
    <col min="9736" max="9736" width="15.625" customWidth="1"/>
    <col min="9737" max="9737" width="9.625" customWidth="1"/>
    <col min="9738" max="9739" width="15.625" customWidth="1"/>
    <col min="9986" max="9986" width="20.875" customWidth="1"/>
    <col min="9987" max="9987" width="17.625" customWidth="1"/>
    <col min="9988" max="9989" width="18.375" bestFit="1" customWidth="1"/>
    <col min="9990" max="9990" width="10.625" customWidth="1"/>
    <col min="9991" max="9991" width="9.625" customWidth="1"/>
    <col min="9992" max="9992" width="15.625" customWidth="1"/>
    <col min="9993" max="9993" width="9.625" customWidth="1"/>
    <col min="9994" max="9995" width="15.625" customWidth="1"/>
    <col min="10242" max="10242" width="20.875" customWidth="1"/>
    <col min="10243" max="10243" width="17.625" customWidth="1"/>
    <col min="10244" max="10245" width="18.375" bestFit="1" customWidth="1"/>
    <col min="10246" max="10246" width="10.625" customWidth="1"/>
    <col min="10247" max="10247" width="9.625" customWidth="1"/>
    <col min="10248" max="10248" width="15.625" customWidth="1"/>
    <col min="10249" max="10249" width="9.625" customWidth="1"/>
    <col min="10250" max="10251" width="15.625" customWidth="1"/>
    <col min="10498" max="10498" width="20.875" customWidth="1"/>
    <col min="10499" max="10499" width="17.625" customWidth="1"/>
    <col min="10500" max="10501" width="18.375" bestFit="1" customWidth="1"/>
    <col min="10502" max="10502" width="10.625" customWidth="1"/>
    <col min="10503" max="10503" width="9.625" customWidth="1"/>
    <col min="10504" max="10504" width="15.625" customWidth="1"/>
    <col min="10505" max="10505" width="9.625" customWidth="1"/>
    <col min="10506" max="10507" width="15.625" customWidth="1"/>
    <col min="10754" max="10754" width="20.875" customWidth="1"/>
    <col min="10755" max="10755" width="17.625" customWidth="1"/>
    <col min="10756" max="10757" width="18.375" bestFit="1" customWidth="1"/>
    <col min="10758" max="10758" width="10.625" customWidth="1"/>
    <col min="10759" max="10759" width="9.625" customWidth="1"/>
    <col min="10760" max="10760" width="15.625" customWidth="1"/>
    <col min="10761" max="10761" width="9.625" customWidth="1"/>
    <col min="10762" max="10763" width="15.625" customWidth="1"/>
    <col min="11010" max="11010" width="20.875" customWidth="1"/>
    <col min="11011" max="11011" width="17.625" customWidth="1"/>
    <col min="11012" max="11013" width="18.375" bestFit="1" customWidth="1"/>
    <col min="11014" max="11014" width="10.625" customWidth="1"/>
    <col min="11015" max="11015" width="9.625" customWidth="1"/>
    <col min="11016" max="11016" width="15.625" customWidth="1"/>
    <col min="11017" max="11017" width="9.625" customWidth="1"/>
    <col min="11018" max="11019" width="15.625" customWidth="1"/>
    <col min="11266" max="11266" width="20.875" customWidth="1"/>
    <col min="11267" max="11267" width="17.625" customWidth="1"/>
    <col min="11268" max="11269" width="18.375" bestFit="1" customWidth="1"/>
    <col min="11270" max="11270" width="10.625" customWidth="1"/>
    <col min="11271" max="11271" width="9.625" customWidth="1"/>
    <col min="11272" max="11272" width="15.625" customWidth="1"/>
    <col min="11273" max="11273" width="9.625" customWidth="1"/>
    <col min="11274" max="11275" width="15.625" customWidth="1"/>
    <col min="11522" max="11522" width="20.875" customWidth="1"/>
    <col min="11523" max="11523" width="17.625" customWidth="1"/>
    <col min="11524" max="11525" width="18.375" bestFit="1" customWidth="1"/>
    <col min="11526" max="11526" width="10.625" customWidth="1"/>
    <col min="11527" max="11527" width="9.625" customWidth="1"/>
    <col min="11528" max="11528" width="15.625" customWidth="1"/>
    <col min="11529" max="11529" width="9.625" customWidth="1"/>
    <col min="11530" max="11531" width="15.625" customWidth="1"/>
    <col min="11778" max="11778" width="20.875" customWidth="1"/>
    <col min="11779" max="11779" width="17.625" customWidth="1"/>
    <col min="11780" max="11781" width="18.375" bestFit="1" customWidth="1"/>
    <col min="11782" max="11782" width="10.625" customWidth="1"/>
    <col min="11783" max="11783" width="9.625" customWidth="1"/>
    <col min="11784" max="11784" width="15.625" customWidth="1"/>
    <col min="11785" max="11785" width="9.625" customWidth="1"/>
    <col min="11786" max="11787" width="15.625" customWidth="1"/>
    <col min="12034" max="12034" width="20.875" customWidth="1"/>
    <col min="12035" max="12035" width="17.625" customWidth="1"/>
    <col min="12036" max="12037" width="18.375" bestFit="1" customWidth="1"/>
    <col min="12038" max="12038" width="10.625" customWidth="1"/>
    <col min="12039" max="12039" width="9.625" customWidth="1"/>
    <col min="12040" max="12040" width="15.625" customWidth="1"/>
    <col min="12041" max="12041" width="9.625" customWidth="1"/>
    <col min="12042" max="12043" width="15.625" customWidth="1"/>
    <col min="12290" max="12290" width="20.875" customWidth="1"/>
    <col min="12291" max="12291" width="17.625" customWidth="1"/>
    <col min="12292" max="12293" width="18.375" bestFit="1" customWidth="1"/>
    <col min="12294" max="12294" width="10.625" customWidth="1"/>
    <col min="12295" max="12295" width="9.625" customWidth="1"/>
    <col min="12296" max="12296" width="15.625" customWidth="1"/>
    <col min="12297" max="12297" width="9.625" customWidth="1"/>
    <col min="12298" max="12299" width="15.625" customWidth="1"/>
    <col min="12546" max="12546" width="20.875" customWidth="1"/>
    <col min="12547" max="12547" width="17.625" customWidth="1"/>
    <col min="12548" max="12549" width="18.375" bestFit="1" customWidth="1"/>
    <col min="12550" max="12550" width="10.625" customWidth="1"/>
    <col min="12551" max="12551" width="9.625" customWidth="1"/>
    <col min="12552" max="12552" width="15.625" customWidth="1"/>
    <col min="12553" max="12553" width="9.625" customWidth="1"/>
    <col min="12554" max="12555" width="15.625" customWidth="1"/>
    <col min="12802" max="12802" width="20.875" customWidth="1"/>
    <col min="12803" max="12803" width="17.625" customWidth="1"/>
    <col min="12804" max="12805" width="18.375" bestFit="1" customWidth="1"/>
    <col min="12806" max="12806" width="10.625" customWidth="1"/>
    <col min="12807" max="12807" width="9.625" customWidth="1"/>
    <col min="12808" max="12808" width="15.625" customWidth="1"/>
    <col min="12809" max="12809" width="9.625" customWidth="1"/>
    <col min="12810" max="12811" width="15.625" customWidth="1"/>
    <col min="13058" max="13058" width="20.875" customWidth="1"/>
    <col min="13059" max="13059" width="17.625" customWidth="1"/>
    <col min="13060" max="13061" width="18.375" bestFit="1" customWidth="1"/>
    <col min="13062" max="13062" width="10.625" customWidth="1"/>
    <col min="13063" max="13063" width="9.625" customWidth="1"/>
    <col min="13064" max="13064" width="15.625" customWidth="1"/>
    <col min="13065" max="13065" width="9.625" customWidth="1"/>
    <col min="13066" max="13067" width="15.625" customWidth="1"/>
    <col min="13314" max="13314" width="20.875" customWidth="1"/>
    <col min="13315" max="13315" width="17.625" customWidth="1"/>
    <col min="13316" max="13317" width="18.375" bestFit="1" customWidth="1"/>
    <col min="13318" max="13318" width="10.625" customWidth="1"/>
    <col min="13319" max="13319" width="9.625" customWidth="1"/>
    <col min="13320" max="13320" width="15.625" customWidth="1"/>
    <col min="13321" max="13321" width="9.625" customWidth="1"/>
    <col min="13322" max="13323" width="15.625" customWidth="1"/>
    <col min="13570" max="13570" width="20.875" customWidth="1"/>
    <col min="13571" max="13571" width="17.625" customWidth="1"/>
    <col min="13572" max="13573" width="18.375" bestFit="1" customWidth="1"/>
    <col min="13574" max="13574" width="10.625" customWidth="1"/>
    <col min="13575" max="13575" width="9.625" customWidth="1"/>
    <col min="13576" max="13576" width="15.625" customWidth="1"/>
    <col min="13577" max="13577" width="9.625" customWidth="1"/>
    <col min="13578" max="13579" width="15.625" customWidth="1"/>
    <col min="13826" max="13826" width="20.875" customWidth="1"/>
    <col min="13827" max="13827" width="17.625" customWidth="1"/>
    <col min="13828" max="13829" width="18.375" bestFit="1" customWidth="1"/>
    <col min="13830" max="13830" width="10.625" customWidth="1"/>
    <col min="13831" max="13831" width="9.625" customWidth="1"/>
    <col min="13832" max="13832" width="15.625" customWidth="1"/>
    <col min="13833" max="13833" width="9.625" customWidth="1"/>
    <col min="13834" max="13835" width="15.625" customWidth="1"/>
    <col min="14082" max="14082" width="20.875" customWidth="1"/>
    <col min="14083" max="14083" width="17.625" customWidth="1"/>
    <col min="14084" max="14085" width="18.375" bestFit="1" customWidth="1"/>
    <col min="14086" max="14086" width="10.625" customWidth="1"/>
    <col min="14087" max="14087" width="9.625" customWidth="1"/>
    <col min="14088" max="14088" width="15.625" customWidth="1"/>
    <col min="14089" max="14089" width="9.625" customWidth="1"/>
    <col min="14090" max="14091" width="15.625" customWidth="1"/>
    <col min="14338" max="14338" width="20.875" customWidth="1"/>
    <col min="14339" max="14339" width="17.625" customWidth="1"/>
    <col min="14340" max="14341" width="18.375" bestFit="1" customWidth="1"/>
    <col min="14342" max="14342" width="10.625" customWidth="1"/>
    <col min="14343" max="14343" width="9.625" customWidth="1"/>
    <col min="14344" max="14344" width="15.625" customWidth="1"/>
    <col min="14345" max="14345" width="9.625" customWidth="1"/>
    <col min="14346" max="14347" width="15.625" customWidth="1"/>
    <col min="14594" max="14594" width="20.875" customWidth="1"/>
    <col min="14595" max="14595" width="17.625" customWidth="1"/>
    <col min="14596" max="14597" width="18.375" bestFit="1" customWidth="1"/>
    <col min="14598" max="14598" width="10.625" customWidth="1"/>
    <col min="14599" max="14599" width="9.625" customWidth="1"/>
    <col min="14600" max="14600" width="15.625" customWidth="1"/>
    <col min="14601" max="14601" width="9.625" customWidth="1"/>
    <col min="14602" max="14603" width="15.625" customWidth="1"/>
    <col min="14850" max="14850" width="20.875" customWidth="1"/>
    <col min="14851" max="14851" width="17.625" customWidth="1"/>
    <col min="14852" max="14853" width="18.375" bestFit="1" customWidth="1"/>
    <col min="14854" max="14854" width="10.625" customWidth="1"/>
    <col min="14855" max="14855" width="9.625" customWidth="1"/>
    <col min="14856" max="14856" width="15.625" customWidth="1"/>
    <col min="14857" max="14857" width="9.625" customWidth="1"/>
    <col min="14858" max="14859" width="15.625" customWidth="1"/>
    <col min="15106" max="15106" width="20.875" customWidth="1"/>
    <col min="15107" max="15107" width="17.625" customWidth="1"/>
    <col min="15108" max="15109" width="18.375" bestFit="1" customWidth="1"/>
    <col min="15110" max="15110" width="10.625" customWidth="1"/>
    <col min="15111" max="15111" width="9.625" customWidth="1"/>
    <col min="15112" max="15112" width="15.625" customWidth="1"/>
    <col min="15113" max="15113" width="9.625" customWidth="1"/>
    <col min="15114" max="15115" width="15.625" customWidth="1"/>
    <col min="15362" max="15362" width="20.875" customWidth="1"/>
    <col min="15363" max="15363" width="17.625" customWidth="1"/>
    <col min="15364" max="15365" width="18.375" bestFit="1" customWidth="1"/>
    <col min="15366" max="15366" width="10.625" customWidth="1"/>
    <col min="15367" max="15367" width="9.625" customWidth="1"/>
    <col min="15368" max="15368" width="15.625" customWidth="1"/>
    <col min="15369" max="15369" width="9.625" customWidth="1"/>
    <col min="15370" max="15371" width="15.625" customWidth="1"/>
    <col min="15618" max="15618" width="20.875" customWidth="1"/>
    <col min="15619" max="15619" width="17.625" customWidth="1"/>
    <col min="15620" max="15621" width="18.375" bestFit="1" customWidth="1"/>
    <col min="15622" max="15622" width="10.625" customWidth="1"/>
    <col min="15623" max="15623" width="9.625" customWidth="1"/>
    <col min="15624" max="15624" width="15.625" customWidth="1"/>
    <col min="15625" max="15625" width="9.625" customWidth="1"/>
    <col min="15626" max="15627" width="15.625" customWidth="1"/>
    <col min="15874" max="15874" width="20.875" customWidth="1"/>
    <col min="15875" max="15875" width="17.625" customWidth="1"/>
    <col min="15876" max="15877" width="18.375" bestFit="1" customWidth="1"/>
    <col min="15878" max="15878" width="10.625" customWidth="1"/>
    <col min="15879" max="15879" width="9.625" customWidth="1"/>
    <col min="15880" max="15880" width="15.625" customWidth="1"/>
    <col min="15881" max="15881" width="9.625" customWidth="1"/>
    <col min="15882" max="15883" width="15.625" customWidth="1"/>
    <col min="16130" max="16130" width="20.875" customWidth="1"/>
    <col min="16131" max="16131" width="17.625" customWidth="1"/>
    <col min="16132" max="16133" width="18.375" bestFit="1" customWidth="1"/>
    <col min="16134" max="16134" width="10.625" customWidth="1"/>
    <col min="16135" max="16135" width="9.625" customWidth="1"/>
    <col min="16136" max="16136" width="15.625" customWidth="1"/>
    <col min="16137" max="16137" width="9.625" customWidth="1"/>
    <col min="16138" max="16139" width="15.625" customWidth="1"/>
  </cols>
  <sheetData>
    <row r="1" spans="1:11" x14ac:dyDescent="0.4">
      <c r="A1" s="60" t="s">
        <v>45</v>
      </c>
      <c r="B1" s="60"/>
      <c r="C1" s="59"/>
      <c r="D1" s="61" t="s">
        <v>44</v>
      </c>
      <c r="E1" s="61"/>
      <c r="F1" s="61"/>
      <c r="G1" s="61"/>
      <c r="H1" s="61"/>
      <c r="I1" s="59"/>
      <c r="J1" s="59"/>
      <c r="K1" s="59"/>
    </row>
    <row r="2" spans="1:11" ht="19.5" thickBot="1" x14ac:dyDescent="0.45">
      <c r="B2" s="1"/>
      <c r="D2" s="2"/>
    </row>
    <row r="3" spans="1:11" x14ac:dyDescent="0.4">
      <c r="B3" s="34" t="s">
        <v>0</v>
      </c>
      <c r="C3" s="64"/>
      <c r="D3" s="64"/>
      <c r="E3" s="65"/>
      <c r="H3" s="66" t="s">
        <v>1</v>
      </c>
      <c r="I3" s="67"/>
      <c r="J3" s="68"/>
    </row>
    <row r="4" spans="1:11" x14ac:dyDescent="0.4">
      <c r="B4" s="3" t="s">
        <v>2</v>
      </c>
      <c r="C4" s="69"/>
      <c r="D4" s="69"/>
      <c r="E4" s="70"/>
      <c r="H4" s="71"/>
      <c r="I4" s="72"/>
      <c r="J4" s="73"/>
    </row>
    <row r="5" spans="1:11" x14ac:dyDescent="0.4">
      <c r="B5" s="3" t="s">
        <v>3</v>
      </c>
      <c r="C5" s="69"/>
      <c r="D5" s="69"/>
      <c r="E5" s="70"/>
      <c r="F5" s="1"/>
      <c r="H5" s="74"/>
      <c r="I5" s="75"/>
      <c r="J5" s="76"/>
    </row>
    <row r="6" spans="1:11" x14ac:dyDescent="0.4">
      <c r="B6" s="3" t="s">
        <v>4</v>
      </c>
      <c r="C6" s="80"/>
      <c r="D6" s="80"/>
      <c r="E6" s="81"/>
      <c r="H6" s="74"/>
      <c r="I6" s="75"/>
      <c r="J6" s="76"/>
    </row>
    <row r="7" spans="1:11" ht="37.5" x14ac:dyDescent="0.4">
      <c r="B7" s="92" t="s">
        <v>46</v>
      </c>
      <c r="C7" s="82"/>
      <c r="D7" s="82"/>
      <c r="E7" s="83"/>
      <c r="H7" s="74"/>
      <c r="I7" s="75"/>
      <c r="J7" s="76"/>
    </row>
    <row r="8" spans="1:11" x14ac:dyDescent="0.4">
      <c r="B8" s="3" t="s">
        <v>5</v>
      </c>
      <c r="C8" s="69"/>
      <c r="D8" s="69"/>
      <c r="E8" s="70"/>
      <c r="H8" s="74"/>
      <c r="I8" s="75"/>
      <c r="J8" s="76"/>
    </row>
    <row r="9" spans="1:11" ht="38.25" thickBot="1" x14ac:dyDescent="0.45">
      <c r="B9" s="93" t="s">
        <v>47</v>
      </c>
      <c r="C9" s="84"/>
      <c r="D9" s="84"/>
      <c r="E9" s="85"/>
      <c r="H9" s="77"/>
      <c r="I9" s="78"/>
      <c r="J9" s="79"/>
    </row>
    <row r="10" spans="1:11" ht="19.5" thickBot="1" x14ac:dyDescent="0.45"/>
    <row r="11" spans="1:11" ht="30.75" customHeight="1" x14ac:dyDescent="0.4">
      <c r="A11" s="88" t="s">
        <v>6</v>
      </c>
      <c r="B11" s="62" t="s">
        <v>7</v>
      </c>
      <c r="C11" s="62" t="s">
        <v>8</v>
      </c>
      <c r="D11" s="90" t="s">
        <v>9</v>
      </c>
      <c r="E11" s="91"/>
      <c r="F11" s="62" t="s">
        <v>10</v>
      </c>
      <c r="G11" s="62" t="s">
        <v>11</v>
      </c>
      <c r="H11" s="62" t="s">
        <v>12</v>
      </c>
      <c r="I11" s="62" t="s">
        <v>13</v>
      </c>
      <c r="J11" s="62" t="s">
        <v>14</v>
      </c>
      <c r="K11" s="86" t="s">
        <v>15</v>
      </c>
    </row>
    <row r="12" spans="1:11" ht="30.75" customHeight="1" thickBot="1" x14ac:dyDescent="0.45">
      <c r="A12" s="89"/>
      <c r="B12" s="63"/>
      <c r="C12" s="63"/>
      <c r="D12" s="5" t="s">
        <v>16</v>
      </c>
      <c r="E12" s="5" t="s">
        <v>17</v>
      </c>
      <c r="F12" s="63"/>
      <c r="G12" s="63"/>
      <c r="H12" s="63"/>
      <c r="I12" s="63"/>
      <c r="J12" s="63"/>
      <c r="K12" s="87"/>
    </row>
    <row r="13" spans="1:11" ht="19.5" thickTop="1" x14ac:dyDescent="0.4">
      <c r="A13" s="3"/>
      <c r="B13" s="40"/>
      <c r="C13" s="9">
        <f>C7</f>
        <v>0</v>
      </c>
      <c r="D13" s="7">
        <f>C4</f>
        <v>0</v>
      </c>
      <c r="E13" s="58"/>
      <c r="F13" s="6">
        <f t="shared" ref="F13:F18" si="0">IF(D13="","",DATEDIF(D13,E13,"D")+1)</f>
        <v>1</v>
      </c>
      <c r="G13" s="8">
        <f>C6</f>
        <v>0</v>
      </c>
      <c r="H13" s="9">
        <f>IF(C13="","",ROUNDDOWN(C13*F13*G13/365,0))</f>
        <v>0</v>
      </c>
      <c r="I13" s="8">
        <v>0.01</v>
      </c>
      <c r="J13" s="9">
        <f t="shared" ref="J13:J19" si="1">IF(C13="","",ROUNDDOWN(C13*F13*I13/365,0))</f>
        <v>0</v>
      </c>
      <c r="K13" s="10">
        <f t="shared" ref="K13:K19" si="2">IF(C13="","",H13-J13)</f>
        <v>0</v>
      </c>
    </row>
    <row r="14" spans="1:11" x14ac:dyDescent="0.4">
      <c r="A14" s="3"/>
      <c r="B14" s="41"/>
      <c r="C14" s="57">
        <f>IF(B14&gt;$C$8,C13-$C$9,C13)</f>
        <v>0</v>
      </c>
      <c r="D14" s="7">
        <f t="shared" ref="D14:D19" si="3">E13+1</f>
        <v>1</v>
      </c>
      <c r="E14" s="27"/>
      <c r="F14" s="6" t="e">
        <f t="shared" si="0"/>
        <v>#NUM!</v>
      </c>
      <c r="G14" s="8">
        <f t="shared" ref="G14:G19" si="4">$G$13</f>
        <v>0</v>
      </c>
      <c r="H14" s="9" t="e">
        <f>IF(C14="","",ROUNDDOWN(C14*F14*G14/365,0))</f>
        <v>#NUM!</v>
      </c>
      <c r="I14" s="8">
        <v>0.01</v>
      </c>
      <c r="J14" s="9" t="e">
        <f t="shared" si="1"/>
        <v>#NUM!</v>
      </c>
      <c r="K14" s="10" t="e">
        <f t="shared" si="2"/>
        <v>#NUM!</v>
      </c>
    </row>
    <row r="15" spans="1:11" x14ac:dyDescent="0.4">
      <c r="A15" s="3"/>
      <c r="B15" s="42"/>
      <c r="C15" s="9">
        <f t="shared" ref="C15:C19" si="5">IF(B15&gt;$C$8,C14-$C$9,C14)</f>
        <v>0</v>
      </c>
      <c r="D15" s="7">
        <f t="shared" si="3"/>
        <v>1</v>
      </c>
      <c r="E15" s="28"/>
      <c r="F15" s="6" t="e">
        <f t="shared" si="0"/>
        <v>#NUM!</v>
      </c>
      <c r="G15" s="8">
        <f t="shared" si="4"/>
        <v>0</v>
      </c>
      <c r="H15" s="9" t="e">
        <f t="shared" ref="H15:H19" si="6">IF(C15="","",ROUNDDOWN(C15*F15*G15/365,0))</f>
        <v>#NUM!</v>
      </c>
      <c r="I15" s="8">
        <v>0.01</v>
      </c>
      <c r="J15" s="9" t="e">
        <f t="shared" si="1"/>
        <v>#NUM!</v>
      </c>
      <c r="K15" s="10" t="e">
        <f t="shared" si="2"/>
        <v>#NUM!</v>
      </c>
    </row>
    <row r="16" spans="1:11" x14ac:dyDescent="0.4">
      <c r="A16" s="3"/>
      <c r="B16" s="42"/>
      <c r="C16" s="9">
        <f t="shared" si="5"/>
        <v>0</v>
      </c>
      <c r="D16" s="7">
        <f>E15+1</f>
        <v>1</v>
      </c>
      <c r="E16" s="28"/>
      <c r="F16" s="6" t="e">
        <f t="shared" si="0"/>
        <v>#NUM!</v>
      </c>
      <c r="G16" s="8">
        <f t="shared" si="4"/>
        <v>0</v>
      </c>
      <c r="H16" s="9" t="e">
        <f t="shared" si="6"/>
        <v>#NUM!</v>
      </c>
      <c r="I16" s="8">
        <v>0.01</v>
      </c>
      <c r="J16" s="9" t="e">
        <f t="shared" si="1"/>
        <v>#NUM!</v>
      </c>
      <c r="K16" s="10" t="e">
        <f t="shared" si="2"/>
        <v>#NUM!</v>
      </c>
    </row>
    <row r="17" spans="1:11" x14ac:dyDescent="0.4">
      <c r="A17" s="3"/>
      <c r="B17" s="42"/>
      <c r="C17" s="9">
        <f>IF(B17&gt;$C$8,C16-$C$9,C16)</f>
        <v>0</v>
      </c>
      <c r="D17" s="7">
        <f t="shared" si="3"/>
        <v>1</v>
      </c>
      <c r="E17" s="28"/>
      <c r="F17" s="6" t="e">
        <f t="shared" si="0"/>
        <v>#NUM!</v>
      </c>
      <c r="G17" s="8">
        <f t="shared" si="4"/>
        <v>0</v>
      </c>
      <c r="H17" s="9" t="e">
        <f t="shared" si="6"/>
        <v>#NUM!</v>
      </c>
      <c r="I17" s="8">
        <v>0.01</v>
      </c>
      <c r="J17" s="9" t="e">
        <f t="shared" si="1"/>
        <v>#NUM!</v>
      </c>
      <c r="K17" s="10" t="e">
        <f t="shared" si="2"/>
        <v>#NUM!</v>
      </c>
    </row>
    <row r="18" spans="1:11" x14ac:dyDescent="0.4">
      <c r="A18" s="3"/>
      <c r="B18" s="42"/>
      <c r="C18" s="9">
        <f t="shared" si="5"/>
        <v>0</v>
      </c>
      <c r="D18" s="7">
        <f t="shared" si="3"/>
        <v>1</v>
      </c>
      <c r="E18" s="28"/>
      <c r="F18" s="6" t="e">
        <f t="shared" si="0"/>
        <v>#NUM!</v>
      </c>
      <c r="G18" s="8">
        <f t="shared" si="4"/>
        <v>0</v>
      </c>
      <c r="H18" s="9" t="e">
        <f t="shared" si="6"/>
        <v>#NUM!</v>
      </c>
      <c r="I18" s="8">
        <v>0.01</v>
      </c>
      <c r="J18" s="9" t="e">
        <f t="shared" si="1"/>
        <v>#NUM!</v>
      </c>
      <c r="K18" s="10" t="e">
        <f t="shared" si="2"/>
        <v>#NUM!</v>
      </c>
    </row>
    <row r="19" spans="1:11" x14ac:dyDescent="0.4">
      <c r="A19" s="3"/>
      <c r="B19" s="42"/>
      <c r="C19" s="9">
        <f t="shared" si="5"/>
        <v>0</v>
      </c>
      <c r="D19" s="7">
        <f t="shared" si="3"/>
        <v>1</v>
      </c>
      <c r="E19" s="27">
        <f>C5</f>
        <v>0</v>
      </c>
      <c r="F19" s="6" t="e">
        <f>IF(D19="","",DATEDIF(D19,E19,"D")+1)</f>
        <v>#NUM!</v>
      </c>
      <c r="G19" s="8">
        <f t="shared" si="4"/>
        <v>0</v>
      </c>
      <c r="H19" s="9" t="e">
        <f t="shared" si="6"/>
        <v>#NUM!</v>
      </c>
      <c r="I19" s="8">
        <v>0.01</v>
      </c>
      <c r="J19" s="9" t="e">
        <f t="shared" si="1"/>
        <v>#NUM!</v>
      </c>
      <c r="K19" s="10" t="e">
        <f t="shared" si="2"/>
        <v>#NUM!</v>
      </c>
    </row>
    <row r="20" spans="1:11" x14ac:dyDescent="0.4">
      <c r="A20" s="3"/>
      <c r="B20" s="28"/>
      <c r="C20" s="11"/>
      <c r="D20" s="7"/>
      <c r="E20" s="28"/>
      <c r="F20" s="6"/>
      <c r="G20" s="8"/>
      <c r="H20" s="9"/>
      <c r="I20" s="8"/>
      <c r="J20" s="9"/>
      <c r="K20" s="10"/>
    </row>
    <row r="21" spans="1:11" x14ac:dyDescent="0.4">
      <c r="A21" s="3"/>
      <c r="B21" s="28"/>
      <c r="C21" s="11"/>
      <c r="D21" s="7"/>
      <c r="E21" s="28"/>
      <c r="F21" s="6"/>
      <c r="G21" s="8"/>
      <c r="H21" s="9"/>
      <c r="I21" s="8"/>
      <c r="J21" s="9"/>
      <c r="K21" s="10"/>
    </row>
    <row r="22" spans="1:11" x14ac:dyDescent="0.4">
      <c r="A22" s="3"/>
      <c r="B22" s="28"/>
      <c r="C22" s="11"/>
      <c r="D22" s="7"/>
      <c r="E22" s="28"/>
      <c r="F22" s="6"/>
      <c r="G22" s="8"/>
      <c r="H22" s="9"/>
      <c r="I22" s="8"/>
      <c r="J22" s="9"/>
      <c r="K22" s="10"/>
    </row>
    <row r="23" spans="1:11" ht="19.5" thickBot="1" x14ac:dyDescent="0.45">
      <c r="A23" s="3"/>
      <c r="B23" s="28"/>
      <c r="C23" s="11"/>
      <c r="D23" s="7"/>
      <c r="E23" s="28"/>
      <c r="F23" s="6"/>
      <c r="G23" s="8"/>
      <c r="H23" s="9"/>
      <c r="I23" s="8"/>
      <c r="J23" s="9"/>
      <c r="K23" s="10"/>
    </row>
    <row r="24" spans="1:11" ht="19.5" thickBot="1" x14ac:dyDescent="0.45">
      <c r="A24" s="2"/>
      <c r="B24" s="12"/>
      <c r="C24" s="13"/>
      <c r="D24" s="14"/>
      <c r="E24" s="14"/>
      <c r="F24" s="15" t="s">
        <v>26</v>
      </c>
      <c r="G24" s="16"/>
      <c r="H24" s="17" t="e">
        <f>SUM(H13:H23)</f>
        <v>#NUM!</v>
      </c>
      <c r="I24" s="18"/>
      <c r="J24" s="17" t="e">
        <f>SUM(J13:J23)</f>
        <v>#NUM!</v>
      </c>
      <c r="K24" s="19" t="e">
        <f>SUM(K13:K23)</f>
        <v>#NUM!</v>
      </c>
    </row>
    <row r="25" spans="1:11" x14ac:dyDescent="0.4">
      <c r="A25" s="2"/>
      <c r="B25" s="20"/>
      <c r="C25" s="21"/>
      <c r="D25" s="14"/>
      <c r="E25" s="14"/>
      <c r="J25" s="22"/>
    </row>
  </sheetData>
  <mergeCells count="21">
    <mergeCell ref="D1:H1"/>
    <mergeCell ref="A1:B1"/>
    <mergeCell ref="H11:H12"/>
    <mergeCell ref="I11:I12"/>
    <mergeCell ref="J11:J12"/>
    <mergeCell ref="C3:E3"/>
    <mergeCell ref="H3:J3"/>
    <mergeCell ref="C4:E4"/>
    <mergeCell ref="H4:J9"/>
    <mergeCell ref="C5:E5"/>
    <mergeCell ref="C6:E6"/>
    <mergeCell ref="C7:E7"/>
    <mergeCell ref="C8:E8"/>
    <mergeCell ref="C9:E9"/>
    <mergeCell ref="K11:K12"/>
    <mergeCell ref="A11:A12"/>
    <mergeCell ref="B11:B12"/>
    <mergeCell ref="C11:C12"/>
    <mergeCell ref="D11:E11"/>
    <mergeCell ref="F11:F12"/>
    <mergeCell ref="G11:G12"/>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dc:creator>
  <cp:lastModifiedBy>kobayashi</cp:lastModifiedBy>
  <cp:lastPrinted>2023-04-14T04:58:49Z</cp:lastPrinted>
  <dcterms:created xsi:type="dcterms:W3CDTF">2017-12-01T07:23:07Z</dcterms:created>
  <dcterms:modified xsi:type="dcterms:W3CDTF">2025-06-05T07:30:35Z</dcterms:modified>
</cp:coreProperties>
</file>